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My Drive\sửa đổi Bảng giá đất\NQ 85\"/>
    </mc:Choice>
  </mc:AlternateContent>
  <xr:revisionPtr revIDLastSave="0" documentId="13_ncr:1_{BA386DC3-3F8B-411A-BBD8-7B600498772A}" xr6:coauthVersionLast="47" xr6:coauthVersionMax="47" xr10:uidLastSave="{00000000-0000-0000-0000-000000000000}"/>
  <bookViews>
    <workbookView xWindow="-120" yWindow="-120" windowWidth="29040" windowHeight="15720" activeTab="1" xr2:uid="{00000000-000D-0000-FFFF-FFFF00000000}"/>
  </bookViews>
  <sheets>
    <sheet name="Đô thị điều chỉnh" sheetId="7" r:id="rId1"/>
    <sheet name="Nông thôn (điều chỉnh" sheetId="6" r:id="rId2"/>
  </sheets>
  <definedNames>
    <definedName name="_xlnm._FilterDatabase" localSheetId="0" hidden="1">'Đô thị điều chỉnh'!$A$3:$AM$53</definedName>
    <definedName name="_xlnm._FilterDatabase" localSheetId="1" hidden="1">'Nông thôn (điều chỉnh'!$A$3:$AK$100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24" i="7" l="1"/>
  <c r="Z24" i="7"/>
  <c r="Y24" i="7"/>
  <c r="X24" i="7"/>
  <c r="W24" i="7"/>
  <c r="V24" i="7"/>
  <c r="U24" i="7"/>
  <c r="T24" i="7"/>
  <c r="P30" i="7"/>
  <c r="O30" i="7"/>
  <c r="N30" i="7"/>
  <c r="M30" i="7"/>
  <c r="L30" i="7"/>
  <c r="K30" i="7"/>
  <c r="J30" i="7"/>
  <c r="I30" i="7"/>
  <c r="P29" i="7"/>
  <c r="O29" i="7"/>
  <c r="N29" i="7"/>
  <c r="M29" i="7"/>
  <c r="L29" i="7"/>
  <c r="K29" i="7"/>
  <c r="J29" i="7"/>
  <c r="I29" i="7"/>
  <c r="AA14" i="7" l="1"/>
  <c r="Z14" i="7"/>
  <c r="Y14" i="7"/>
  <c r="X14" i="7"/>
  <c r="W14" i="7"/>
  <c r="V14" i="7"/>
  <c r="U14" i="7"/>
  <c r="T14" i="7"/>
  <c r="S14" i="7"/>
  <c r="AH25" i="6"/>
  <c r="AG25" i="6"/>
  <c r="AF25" i="6"/>
  <c r="AE25" i="6"/>
  <c r="AD25" i="6"/>
  <c r="AC25" i="6"/>
  <c r="AB25" i="6"/>
  <c r="AA25" i="6"/>
  <c r="Z25" i="6"/>
  <c r="Y25" i="6"/>
  <c r="X25" i="6"/>
  <c r="W25" i="6"/>
  <c r="V25" i="6"/>
  <c r="U25" i="6"/>
  <c r="AH24" i="6"/>
  <c r="AG24" i="6"/>
  <c r="AF24" i="6"/>
  <c r="AE24" i="6"/>
  <c r="AD24" i="6"/>
  <c r="AC24" i="6"/>
  <c r="AB24" i="6"/>
  <c r="AA24" i="6"/>
  <c r="Z24" i="6"/>
  <c r="Y24" i="6"/>
  <c r="X24" i="6"/>
  <c r="W24" i="6"/>
  <c r="V24" i="6"/>
  <c r="U24" i="6"/>
  <c r="AH23" i="6"/>
  <c r="AG23" i="6"/>
  <c r="AF23" i="6"/>
  <c r="AE23" i="6"/>
  <c r="AD23" i="6"/>
  <c r="AC23" i="6"/>
  <c r="AB23" i="6"/>
  <c r="AA23" i="6"/>
  <c r="Z23" i="6"/>
  <c r="Y23" i="6"/>
  <c r="X23" i="6"/>
  <c r="W23" i="6"/>
  <c r="V23" i="6"/>
  <c r="U23" i="6"/>
  <c r="U79" i="6"/>
  <c r="V79" i="6"/>
  <c r="U78" i="6"/>
  <c r="V78" i="6"/>
  <c r="AA53" i="7"/>
  <c r="Z53" i="7"/>
  <c r="Y53" i="7"/>
  <c r="X53" i="7"/>
  <c r="W53" i="7"/>
  <c r="V53" i="7"/>
  <c r="U53" i="7"/>
  <c r="AA52" i="7"/>
  <c r="Z52" i="7"/>
  <c r="Y52" i="7"/>
  <c r="X52" i="7"/>
  <c r="W52" i="7"/>
  <c r="V52" i="7"/>
  <c r="U52" i="7"/>
  <c r="AA18" i="7"/>
  <c r="Z18" i="7"/>
  <c r="Y18" i="7"/>
  <c r="X18" i="7"/>
  <c r="W18" i="7"/>
  <c r="V18" i="7"/>
  <c r="U18" i="7"/>
  <c r="T18" i="7"/>
  <c r="AH4" i="6"/>
  <c r="AG4" i="6"/>
  <c r="AF4" i="6"/>
  <c r="AE4" i="6"/>
  <c r="AD4" i="6"/>
  <c r="AC4" i="6"/>
  <c r="AB4" i="6"/>
  <c r="AA4" i="6"/>
  <c r="Z4" i="6"/>
  <c r="Y4" i="6"/>
  <c r="X4" i="6"/>
  <c r="W4" i="6"/>
  <c r="V4" i="6"/>
  <c r="U4" i="6"/>
  <c r="AH86" i="6"/>
  <c r="AG86" i="6"/>
  <c r="AF86" i="6"/>
  <c r="AE86" i="6"/>
  <c r="AD86" i="6"/>
  <c r="AC86" i="6"/>
  <c r="AB86" i="6"/>
  <c r="AA86" i="6"/>
  <c r="Z86" i="6"/>
  <c r="Y86" i="6"/>
  <c r="X86" i="6"/>
  <c r="W86" i="6"/>
  <c r="V86" i="6"/>
  <c r="U86" i="6"/>
  <c r="AH92" i="6"/>
  <c r="AG92" i="6"/>
  <c r="AF92" i="6"/>
  <c r="AE92" i="6"/>
  <c r="AD92" i="6"/>
  <c r="AC92" i="6"/>
  <c r="AB92" i="6"/>
  <c r="AA92" i="6"/>
  <c r="Z92" i="6"/>
  <c r="Y92" i="6"/>
  <c r="X92" i="6"/>
  <c r="W92" i="6"/>
  <c r="V92" i="6"/>
  <c r="U92" i="6"/>
  <c r="A92" i="6"/>
  <c r="AH91" i="6"/>
  <c r="AG91" i="6"/>
  <c r="AF91" i="6"/>
  <c r="AE91" i="6"/>
  <c r="AD91" i="6"/>
  <c r="AC91" i="6"/>
  <c r="AB91" i="6"/>
  <c r="AA91" i="6"/>
  <c r="Z91" i="6"/>
  <c r="Y91" i="6"/>
  <c r="X91" i="6"/>
  <c r="W91" i="6"/>
  <c r="V91" i="6"/>
  <c r="U91" i="6"/>
  <c r="AH90" i="6"/>
  <c r="AG90" i="6"/>
  <c r="AF90" i="6"/>
  <c r="AE90" i="6"/>
  <c r="AD90" i="6"/>
  <c r="AC90" i="6"/>
  <c r="AB90" i="6"/>
  <c r="AA90" i="6"/>
  <c r="Z90" i="6"/>
  <c r="Y90" i="6"/>
  <c r="X90" i="6"/>
  <c r="W90" i="6"/>
  <c r="V90" i="6"/>
  <c r="U90" i="6"/>
  <c r="AA12" i="7"/>
  <c r="Z12" i="7"/>
  <c r="Y12" i="7"/>
  <c r="X12" i="7"/>
  <c r="W12" i="7"/>
  <c r="V12" i="7"/>
  <c r="U12" i="7"/>
  <c r="T12" i="7"/>
  <c r="AA11" i="7"/>
  <c r="Z11" i="7"/>
  <c r="Y11" i="7"/>
  <c r="X11" i="7"/>
  <c r="W11" i="7"/>
  <c r="V11" i="7"/>
  <c r="U11" i="7"/>
  <c r="T11" i="7"/>
  <c r="AA10" i="7"/>
  <c r="Z10" i="7"/>
  <c r="Y10" i="7"/>
  <c r="X10" i="7"/>
  <c r="W10" i="7"/>
  <c r="V10" i="7"/>
  <c r="U10" i="7"/>
  <c r="T10" i="7"/>
  <c r="A11" i="7"/>
  <c r="A12" i="7" s="1"/>
  <c r="P29" i="6"/>
  <c r="O29" i="6"/>
  <c r="N29" i="6"/>
  <c r="M29" i="6"/>
  <c r="L29" i="6"/>
  <c r="K29" i="6"/>
  <c r="J29" i="6"/>
  <c r="I29" i="6"/>
  <c r="AH28" i="6"/>
  <c r="AG28" i="6"/>
  <c r="AF28" i="6"/>
  <c r="AE28" i="6"/>
  <c r="AD28" i="6"/>
  <c r="AC28" i="6"/>
  <c r="AB28" i="6"/>
  <c r="AA28" i="6"/>
  <c r="Z28" i="6"/>
  <c r="Y28" i="6"/>
  <c r="X28" i="6"/>
  <c r="W28" i="6"/>
  <c r="V28" i="6"/>
  <c r="U28" i="6"/>
  <c r="AH80" i="6" l="1"/>
  <c r="AG80" i="6"/>
  <c r="AF80" i="6"/>
  <c r="AE80" i="6"/>
  <c r="AD80" i="6"/>
  <c r="AC80" i="6"/>
  <c r="AB80" i="6"/>
  <c r="AA80" i="6"/>
  <c r="Z80" i="6"/>
  <c r="Y80" i="6"/>
  <c r="X80" i="6"/>
  <c r="W80" i="6"/>
  <c r="V80" i="6"/>
  <c r="U80" i="6"/>
  <c r="AH65" i="6"/>
  <c r="AG65" i="6"/>
  <c r="AF65" i="6"/>
  <c r="AE65" i="6"/>
  <c r="AD65" i="6"/>
  <c r="AC65" i="6"/>
  <c r="AB65" i="6"/>
  <c r="AA65" i="6"/>
  <c r="Z65" i="6"/>
  <c r="Y65" i="6"/>
  <c r="X65" i="6"/>
  <c r="W65" i="6"/>
  <c r="V65" i="6"/>
  <c r="U65" i="6"/>
  <c r="AH93" i="6"/>
  <c r="AG93" i="6"/>
  <c r="AF93" i="6"/>
  <c r="AE93" i="6"/>
  <c r="AD93" i="6"/>
  <c r="AC93" i="6"/>
  <c r="AB93" i="6"/>
  <c r="AA93" i="6"/>
  <c r="Z93" i="6"/>
  <c r="Y93" i="6"/>
  <c r="X93" i="6"/>
  <c r="W93" i="6"/>
  <c r="V93" i="6"/>
  <c r="U93" i="6"/>
  <c r="AA41" i="7"/>
  <c r="Z41" i="7"/>
  <c r="Y41" i="7"/>
  <c r="X41" i="7"/>
  <c r="W41" i="7"/>
  <c r="V41" i="7"/>
  <c r="U41" i="7"/>
  <c r="AA40" i="7"/>
  <c r="Z40" i="7"/>
  <c r="Y40" i="7"/>
  <c r="X40" i="7"/>
  <c r="W40" i="7"/>
  <c r="V40" i="7"/>
  <c r="U40" i="7"/>
  <c r="AA39" i="7"/>
  <c r="Z39" i="7"/>
  <c r="Y39" i="7"/>
  <c r="X39" i="7"/>
  <c r="W39" i="7"/>
  <c r="V39" i="7"/>
  <c r="U39" i="7"/>
  <c r="AH73" i="6"/>
  <c r="AG73" i="6"/>
  <c r="AF73" i="6"/>
  <c r="AE73" i="6"/>
  <c r="AD73" i="6"/>
  <c r="AC73" i="6"/>
  <c r="AB73" i="6"/>
  <c r="AA73" i="6"/>
  <c r="Z73" i="6"/>
  <c r="Y73" i="6"/>
  <c r="X73" i="6"/>
  <c r="W73" i="6"/>
  <c r="V73" i="6"/>
  <c r="U73" i="6"/>
  <c r="AE77" i="6"/>
  <c r="AB77" i="6"/>
  <c r="Y77" i="6"/>
  <c r="X77" i="6"/>
  <c r="V77" i="6"/>
  <c r="U77" i="6"/>
  <c r="AE76" i="6"/>
  <c r="AB76" i="6"/>
  <c r="Y76" i="6"/>
  <c r="X76" i="6"/>
  <c r="V76" i="6"/>
  <c r="U76" i="6"/>
  <c r="AE75" i="6"/>
  <c r="AB75" i="6"/>
  <c r="Y75" i="6"/>
  <c r="X75" i="6"/>
  <c r="V75" i="6"/>
  <c r="U75" i="6"/>
</calcChain>
</file>

<file path=xl/sharedStrings.xml><?xml version="1.0" encoding="utf-8"?>
<sst xmlns="http://schemas.openxmlformats.org/spreadsheetml/2006/main" count="564" uniqueCount="329">
  <si>
    <t>STT</t>
  </si>
  <si>
    <t>PHỤ LỤC II: BẢNG GIÁ ĐẤT PHI NÔNG NGHIỆP TẠI NÔNG THÔN</t>
  </si>
  <si>
    <t>Tên đường phố, địa danh</t>
  </si>
  <si>
    <t>Đoạn đường</t>
  </si>
  <si>
    <t>Giá đất ở</t>
  </si>
  <si>
    <t>Giá đất thương mại dịch vụ</t>
  </si>
  <si>
    <t>Giá đất cơ sở sản xuất phi nông nghiệp; đất sử dụng cho hoạt động khoáng sản</t>
  </si>
  <si>
    <t>Từ</t>
  </si>
  <si>
    <t>Đến</t>
  </si>
  <si>
    <t>VT1</t>
  </si>
  <si>
    <t>VT2</t>
  </si>
  <si>
    <t>VT3</t>
  </si>
  <si>
    <t>VT4</t>
  </si>
  <si>
    <t>Khu vực 1</t>
  </si>
  <si>
    <t>Khu vực 2</t>
  </si>
  <si>
    <t>Đường trục xã</t>
  </si>
  <si>
    <t>Khu vực 3</t>
  </si>
  <si>
    <t>Đầu đường</t>
  </si>
  <si>
    <t>Cuối đường</t>
  </si>
  <si>
    <t xml:space="preserve"> Đầu đường</t>
  </si>
  <si>
    <t>XÃ KIẾN THỤY</t>
  </si>
  <si>
    <t>Đường 404</t>
  </si>
  <si>
    <t>Đường gom cao tốc Hà Nội - Hải Phòng</t>
  </si>
  <si>
    <t>XÃ KIẾN HẢI</t>
  </si>
  <si>
    <t>Trọn khu</t>
  </si>
  <si>
    <t>Nghĩa trang liệt sỹ</t>
  </si>
  <si>
    <t>XÃ CHẤN HƯNG</t>
  </si>
  <si>
    <t>XÃ VĨNH BẢO</t>
  </si>
  <si>
    <t>Quốc lộ 37</t>
  </si>
  <si>
    <t>Trường THCS Nguyễn Bỉnh Khiêm</t>
  </si>
  <si>
    <t>Cầu xóm 2</t>
  </si>
  <si>
    <t>Cổng làng Gia Phong</t>
  </si>
  <si>
    <t xml:space="preserve">Đoạn đường trục Kim Lâu - Nội Đơn - An Ngoại </t>
  </si>
  <si>
    <t>Cầu Nội Đơn</t>
  </si>
  <si>
    <t>Đường liên thôn</t>
  </si>
  <si>
    <t>XÃ VĨNH THỊNH</t>
  </si>
  <si>
    <t>Cầu Chanh</t>
  </si>
  <si>
    <t>XÃ NAM SÁCH</t>
  </si>
  <si>
    <t>Khu dân cư mới phía Tây thị trấn Nam Sách (cũ)</t>
  </si>
  <si>
    <t>XÃ TRẦN PHÚ</t>
  </si>
  <si>
    <t>Đường 390E</t>
  </si>
  <si>
    <t>XÃ HÀ ĐÔNG</t>
  </si>
  <si>
    <t xml:space="preserve">Đường 390 </t>
  </si>
  <si>
    <t>Phố Ga</t>
  </si>
  <si>
    <t>Đường 392</t>
  </si>
  <si>
    <t>XÃ ĐƯỜNG AN</t>
  </si>
  <si>
    <t>XÃ GIA LỘC</t>
  </si>
  <si>
    <t>Ngã ba Gia Lộc</t>
  </si>
  <si>
    <t>XÃ GIA PHÚC</t>
  </si>
  <si>
    <t>Nguyễn Lương Bằng</t>
  </si>
  <si>
    <t>XÃ KHÚC THỪA DỤ</t>
  </si>
  <si>
    <t>XÃ HẢI HƯNG</t>
  </si>
  <si>
    <t>XÃ NAM THANH MIỆN</t>
  </si>
  <si>
    <t>Đảo Cò</t>
  </si>
  <si>
    <t>XÃ AN THÀNH</t>
  </si>
  <si>
    <t>ĐẶC KHU CÁT HẢI</t>
  </si>
  <si>
    <t>PHƯỜNG THỦY NGUYÊN</t>
  </si>
  <si>
    <t>Đường Máng nước</t>
  </si>
  <si>
    <t>Đường nội bộ lộ giới 12m</t>
  </si>
  <si>
    <t>Đường nội bộ lộ giới 15,5m-17,5m</t>
  </si>
  <si>
    <t>Đường nội bộ lộ giới 19,25m</t>
  </si>
  <si>
    <t>PHƯỜNG NAM TRIỆU</t>
  </si>
  <si>
    <t>Trạm y tế Lập Lễ cũ</t>
  </si>
  <si>
    <t>Đường Ngũ Lão - Cảng cá Mắt rồng Lập Lễ</t>
  </si>
  <si>
    <t>Ngã ba đi cống Sơn</t>
  </si>
  <si>
    <t>Ngô Quyền</t>
  </si>
  <si>
    <t>Lê Lợi</t>
  </si>
  <si>
    <t>Tô Hiệu</t>
  </si>
  <si>
    <t>Hết đường</t>
  </si>
  <si>
    <t>PHƯỜNG AN BIÊN</t>
  </si>
  <si>
    <t>PHƯỜNG ĐÔNG HẢI</t>
  </si>
  <si>
    <t>PHƯỜNG AN DƯƠNG</t>
  </si>
  <si>
    <t>PHƯỜNG HẢI DƯƠNG</t>
  </si>
  <si>
    <t>Phan Chu Trinh kéo dài</t>
  </si>
  <si>
    <t>Ngã tư Trương Hán Siêu</t>
  </si>
  <si>
    <t>PHƯỜNG LÊ THANH NGHỊ</t>
  </si>
  <si>
    <t>Nhữ Đình Hiền</t>
  </si>
  <si>
    <t>Cầu Bà Triệu</t>
  </si>
  <si>
    <t>Bình Lộc</t>
  </si>
  <si>
    <t>Nguyễn Nhạc</t>
  </si>
  <si>
    <t>Đê</t>
  </si>
  <si>
    <t>PHƯỜNG THÀNH ĐÔNG</t>
  </si>
  <si>
    <t>Đường có mặt cắt đường ≥ 21m</t>
  </si>
  <si>
    <t>Đường có mặt cắt đường 15,5m ≤Bn&lt;21m</t>
  </si>
  <si>
    <t>Đường có mặt cắt đường 9m≤Bn&lt;15,5m</t>
  </si>
  <si>
    <t>PHƯỜNG ÁI QUỐC</t>
  </si>
  <si>
    <t>PHƯỜNG CHU VĂN AN</t>
  </si>
  <si>
    <t xml:space="preserve">Đường Trần Quốc Chẩn </t>
  </si>
  <si>
    <t>Ngã tư Khang Thọ</t>
  </si>
  <si>
    <t>Quốc lộ 37 km77+500</t>
  </si>
  <si>
    <t>PHƯỜNG TRẦN HƯNG ĐẠO</t>
  </si>
  <si>
    <t>PHƯỜNG NGUYỄN ĐẠI NĂNG</t>
  </si>
  <si>
    <t>Phố Nguyễn Bỉnh Khiêm</t>
  </si>
  <si>
    <t>PHƯỜNG PHẠM SƯ MẠNH</t>
  </si>
  <si>
    <t>Các đường còn lại trong phạm vi phường</t>
  </si>
  <si>
    <t>Ở VT2/VT1</t>
  </si>
  <si>
    <t>Ở VT3/VT2</t>
  </si>
  <si>
    <t>Ở VT4/VT3</t>
  </si>
  <si>
    <t>VT1 TMDV/VT1 Ở</t>
  </si>
  <si>
    <t>VT2 TMDV/VT1 TMDV</t>
  </si>
  <si>
    <t>VT4 TMDV/VT3 TMDV</t>
  </si>
  <si>
    <t>VT1 SXKD so với VT1 TMDV</t>
  </si>
  <si>
    <t>VT2 SXKD so với VT2 TMDV</t>
  </si>
  <si>
    <t>VT3 SXKD so với VT3 TMDV</t>
  </si>
  <si>
    <t>VT4 SXKD so với VT4 TMDV</t>
  </si>
  <si>
    <t>VT3 SXKD/VT2 SXKD</t>
  </si>
  <si>
    <t>3TMDV/2TMDV</t>
  </si>
  <si>
    <t>4TMDV/3TMDV</t>
  </si>
  <si>
    <t>Hải Phòng</t>
  </si>
  <si>
    <t>Hải Dương</t>
  </si>
  <si>
    <t>Tuyến đường nội bộ trong khu đô thị Nam Hải Dương</t>
  </si>
  <si>
    <t>Tương đồng với mặt cắt các tuyến đường thuộc Khu đo thị Nam Hải Dương trên địa bàn phường Thành Đông</t>
  </si>
  <si>
    <t>Điều chỉnh tên đường</t>
  </si>
  <si>
    <t>Ghi chú</t>
  </si>
  <si>
    <t>Đổi tên đoạn đường từ Ngã tư Khang Thọ đến Tổ dân phố Nhân Hưng thành từ Ngã từ Khang Thọ đến nhà văn hóa Nhân Hậu cũ (thửa đất số 02, tờ bản đồ số 59)</t>
  </si>
  <si>
    <t>nhà văn hóa Nhân Hậu cũ (thửa đất số 02, tờ bản đồ số 59)</t>
  </si>
  <si>
    <t xml:space="preserve">hộ ông Nguyễn Tuấn
Dung (thửa đất số 10, tờ bản đồ số 59) </t>
  </si>
  <si>
    <t>Đổi tên đoạn đường từ Tổ dân phố Nhân Hưng đến Quốc lộ 37 km77+500 thành từ hộ ông Nguyễn Tuấn Dung (thửa đất số 10, tờ bản đồ số 59) đến Quốc lộ 37 km77+500</t>
  </si>
  <si>
    <t>Điều chỉnh tên đường: Đường trong khu dân cư Vườn Mai các lô giáp đường có mặt cắt
Bn=17,5 phía ngoài thành: Đường trong khu dân cư Vườn Mai các lô giáp đường có mặt cắt Bn=17,5 phía ngoài đoạn từ Lô L1 đến Lô L9</t>
  </si>
  <si>
    <r>
      <t xml:space="preserve">Đường trong khu dân cư Vườn Mai. Các lô giáp đường có mặt cắt Bn = 17,5 phía ngoài </t>
    </r>
    <r>
      <rPr>
        <i/>
        <sz val="12"/>
        <color theme="1"/>
        <rFont val="Times New Roman"/>
        <family val="1"/>
      </rPr>
      <t>đoạn từ Lô L1 đến Lô L9</t>
    </r>
  </si>
  <si>
    <t>Đường còn lại trong dự án hạ
tầng khu du lịch, dịch vụ và
dân cư Hồ Mật Sơn</t>
  </si>
  <si>
    <t xml:space="preserve">Bổ sung tuyến đường mới </t>
  </si>
  <si>
    <t>Phố Ngô Quyền</t>
  </si>
  <si>
    <t>Các đường còn lại trong
phạm vi phường đối với
địa bàn phường Sao Đỏ
(cũ) không có tên đường,
phố trong Bảng giá đất</t>
  </si>
  <si>
    <t>Các đường còn lại trong
phạm vi phường đối với
địa bàn phường Chí Minh,
Văn An và Thái học (cũ)
không có tên đường, phố
trong bảng giá đất</t>
  </si>
  <si>
    <t>Điều chỉnh tên: 04; bổ sung mới: 04</t>
  </si>
  <si>
    <r>
      <t xml:space="preserve">Đường trục chính các thôn: Phù Tải 1, Phù Tải 2, Quảng Đạt, Dưỡng Mông, Bằng Lai </t>
    </r>
    <r>
      <rPr>
        <i/>
        <sz val="11"/>
        <color theme="1"/>
        <rFont val="Times New Roman"/>
        <family val="1"/>
      </rPr>
      <t>(đường trục xã cũ)</t>
    </r>
  </si>
  <si>
    <r>
      <t xml:space="preserve">Đường trục chính các thôn: Chuẩn Thừng, đường trục chính các thôn: Chuẩn Thừng, Hải Linh, Thiên Đông, Thiên Xuân, Viên Chử </t>
    </r>
    <r>
      <rPr>
        <i/>
        <sz val="11"/>
        <color theme="1"/>
        <rFont val="Times New Roman"/>
        <family val="1"/>
      </rPr>
      <t>(đường trục xã cũ)</t>
    </r>
  </si>
  <si>
    <t>Điều chỉnh lại tên tuyến đường (bổ sung thêm tên địa danh: đường trực xã cũ)</t>
  </si>
  <si>
    <t>Đường còn lại các thôn: Phù Tải 1, Phù Tải 2, Quảng Đạt, Dưỡng Mông, Bằng Lai (đường thôn, xóm xã cũ)</t>
  </si>
  <si>
    <t>Đường còn lại các thôn: Chuẩn Thừng, đường trục chính các thôn: Chuẩn Thừng, Hải Linh, Thiên Đông, Thiên Xuân, Viên Chử (đường thôn, xóm xã cũ)</t>
  </si>
  <si>
    <t xml:space="preserve">Đầu Đò Giải </t>
  </si>
  <si>
    <t>Ngã tư chợ giải</t>
  </si>
  <si>
    <t>Bổ sung tuyến đường mới</t>
  </si>
  <si>
    <t>Bổ sung tuyến đường trục chính trên địa bàn thôn Hoàng Sơn và điều chỉnh tên thôn Thúc Kháng thành thôn Ngọc Cục, thôn Thuỵ
Tranh thành thôn Thị Tranh</t>
  </si>
  <si>
    <r>
      <t>Đường trục chính các thôn My Cầu, thôn Lương Ngọc, thôn</t>
    </r>
    <r>
      <rPr>
        <i/>
        <sz val="11"/>
        <color theme="1"/>
        <rFont val="Times New Roman"/>
        <family val="1"/>
      </rPr>
      <t xml:space="preserve"> Ngọc Cục</t>
    </r>
    <r>
      <rPr>
        <sz val="11"/>
        <color theme="1"/>
        <rFont val="Times New Roman"/>
        <family val="1"/>
      </rPr>
      <t xml:space="preserve">, thôn </t>
    </r>
    <r>
      <rPr>
        <i/>
        <sz val="11"/>
        <color theme="1"/>
        <rFont val="Times New Roman"/>
        <family val="1"/>
      </rPr>
      <t>Thị Tranh</t>
    </r>
    <r>
      <rPr>
        <sz val="11"/>
        <color theme="1"/>
        <rFont val="Times New Roman"/>
        <family val="1"/>
      </rPr>
      <t xml:space="preserve">, thôn Tào Khê, thôn Châu Khê, thôn Ngọc Tân, thôn Mộ Trạch, thôn Bá Đông, thôn Sồi Tó, thôn Sồi Cầu, thôn Vạc, thôn Phủ, </t>
    </r>
    <r>
      <rPr>
        <i/>
        <sz val="11"/>
        <color theme="1"/>
        <rFont val="Times New Roman"/>
        <family val="1"/>
      </rPr>
      <t>Hoàng Sơn</t>
    </r>
  </si>
  <si>
    <t>cây xăng Tân Hồng</t>
  </si>
  <si>
    <t>Tương đồng với đường 392 đoạn từ Cống Sồi Cầu đến Cầu vượt Thái Quyền, thuộc địa phận thôn Sồi Tó</t>
  </si>
  <si>
    <t>Bổ sung tuyến mới</t>
  </si>
  <si>
    <t>Khu dân cư mới Lược Vạc, thôn Vạc</t>
  </si>
  <si>
    <t>Khu dân cư mới số 1 ven đường Thanh Niên thôn Lương Ngọc</t>
  </si>
  <si>
    <t>Khu dân cư - chợ - dịch vụ Phủ</t>
  </si>
  <si>
    <t>Khu dân cư mới thôn Hoàng Sơn</t>
  </si>
  <si>
    <t>Tương đồng với khu dân cư Xăng dầu -Trại cá</t>
  </si>
  <si>
    <t xml:space="preserve">Địa phương chưa đề xuất tương đồng ??? </t>
  </si>
  <si>
    <t>Đường huyện 191D đoạn qua
xã Hoàng Diệu (cũ) thuộc địa
phận xã Gia Phúc</t>
  </si>
  <si>
    <t>Từ nút giao đường 191C</t>
  </si>
  <si>
    <t>đến Cầu vượt Tây
Sơn</t>
  </si>
  <si>
    <t>Tương đồng Huyện lộ 191D (trục Gia Khánh, Hoàng Diệu</t>
  </si>
  <si>
    <t>Đường huyện 191C từ đường
Ql38 đến cầu cờ đoạn qua địa
phận xã Gia Phúc</t>
  </si>
  <si>
    <t>Đường huyện 11 đoạn qua xã
Thống Kênh (cũ) đến giao
đường 191c thuộc địa phận xã
Gia Phúc</t>
  </si>
  <si>
    <t>Khu tái định cư dự án Tái
định cư phục vụ giải phóng
mặt bằng xây dựng tuyến
đường sắt Lào Cai - Hà Nội -
Hải Phòng tại thôn Long
Tràng, xã Gia Phúc</t>
  </si>
  <si>
    <t xml:space="preserve">Các thửa đất thuộc đường trục chính (đường đôi). </t>
  </si>
  <si>
    <r>
      <t xml:space="preserve">Điều chỉnh tên tuyến đường do có sai sót từ </t>
    </r>
    <r>
      <rPr>
        <i/>
        <sz val="11"/>
        <color theme="1"/>
        <rFont val="Times New Roman"/>
        <family val="1"/>
      </rPr>
      <t>Đường Trần Hưng Đạo</t>
    </r>
    <r>
      <rPr>
        <sz val="11"/>
        <color theme="1"/>
        <rFont val="Times New Roman"/>
        <family val="1"/>
      </rPr>
      <t xml:space="preserve"> thành</t>
    </r>
    <r>
      <rPr>
        <i/>
        <sz val="11"/>
        <color theme="1"/>
        <rFont val="Times New Roman"/>
        <family val="1"/>
      </rPr>
      <t xml:space="preserve"> Khu dân cư mới phía Tây thị trấn Nam Sách
(cũ)</t>
    </r>
  </si>
  <si>
    <t>Đường nối QL 17B đi đường 352</t>
  </si>
  <si>
    <t>Thửa 95, tờ bản đồ số 78 phường Nguyễn Đại Năng</t>
  </si>
  <si>
    <t>ngã 4 đường tỉnh 359</t>
  </si>
  <si>
    <t>Tương đồng với đường tỉnh lộ 359, đoạn từ Chân Cầu Bính đến Ngã tư đại lộ Đông Tây (Đường 9C - Vành đai 2)</t>
  </si>
  <si>
    <t>Bổ sung mới</t>
  </si>
  <si>
    <t>Đoạn từ Ngã 4 đại lộ Đông Tây (Đường 9c - Vành đai 2)</t>
  </si>
  <si>
    <t>Đường nội bộ lộ giới từ 25m trở lên</t>
  </si>
  <si>
    <t>Đường nội bộ lộ giới từ 15m đến dưới 25m</t>
  </si>
  <si>
    <t>Đường nội bộ lộ giới dưới 15m</t>
  </si>
  <si>
    <t>Khu Tái định cư Hoa Động, Lâm Động</t>
  </si>
  <si>
    <t>Tương đồng Khu TĐC Hoa Động trên địa bàn Thiên Hương</t>
  </si>
  <si>
    <r>
      <t xml:space="preserve">Đường nội bộ các khu đấu giá: </t>
    </r>
    <r>
      <rPr>
        <i/>
        <sz val="12"/>
        <color theme="1"/>
        <rFont val="Times New Roman"/>
        <family val="1"/>
      </rPr>
      <t xml:space="preserve">Khang Dồi, </t>
    </r>
    <r>
      <rPr>
        <sz val="12"/>
        <color theme="1"/>
        <rFont val="Times New Roman"/>
        <family val="1"/>
        <charset val="163"/>
      </rPr>
      <t>Đầm Tràng; Bái Trong; Bái Ngoài</t>
    </r>
  </si>
  <si>
    <t>Điều chỉnh bổ sung khu đấu giá Khang Dồi</t>
  </si>
  <si>
    <t>Điều chỉnh tên khu đấu giá Cửa Trại thành Khu đấu giá Cửa Trại- Đầm Huyện</t>
  </si>
  <si>
    <r>
      <t xml:space="preserve">Khu đấu giá Cửa Trại - </t>
    </r>
    <r>
      <rPr>
        <i/>
        <sz val="12"/>
        <color theme="1"/>
        <rFont val="Times New Roman"/>
        <family val="1"/>
      </rPr>
      <t>Đầm Huyện</t>
    </r>
  </si>
  <si>
    <t>Điều chỉnh</t>
  </si>
  <si>
    <t>Đường 396 cũ</t>
  </si>
  <si>
    <t>Nút giao đường 392B với Trục
Đông Tây</t>
  </si>
  <si>
    <r>
      <t xml:space="preserve">Đổi tên từ </t>
    </r>
    <r>
      <rPr>
        <i/>
        <sz val="11"/>
        <color theme="1"/>
        <rFont val="Times New Roman"/>
        <family val="1"/>
      </rPr>
      <t>đường 392B Đảo Cò</t>
    </r>
    <r>
      <rPr>
        <sz val="11"/>
        <color theme="1"/>
        <rFont val="Times New Roman"/>
        <family val="1"/>
        <charset val="163"/>
      </rPr>
      <t xml:space="preserve"> thành </t>
    </r>
    <r>
      <rPr>
        <i/>
        <sz val="11"/>
        <color theme="1"/>
        <rFont val="Times New Roman"/>
        <family val="1"/>
      </rPr>
      <t>Đường 396 cũ (đoạn từ nút giao đường 392B với Trục Đông Tây đến Đảo Cò)</t>
    </r>
  </si>
  <si>
    <t>Tương đồng với mặt cắt các tuyến đường thuộc Khu đô thị Nam Hải Dương trên địa bàn phường Thành Đông</t>
  </si>
  <si>
    <t>Điều chỉnh đổi tên</t>
  </si>
  <si>
    <t>Điểm dân cư mới số 1 thôn Bồng Lai</t>
  </si>
  <si>
    <t xml:space="preserve">Khu dân cư đã hoàn thành hạ tầng kỹ thuật đồng bộ, tương đồng với vị trí đất ven đường tỉnh 396C,  </t>
  </si>
  <si>
    <t>Đường Gom hai bên Đường
cao tốc Hà Nội - Hải Phòng</t>
  </si>
  <si>
    <t>Từ giáp địa phận xã An Hưng</t>
  </si>
  <si>
    <t xml:space="preserve">Đến giáp địa phận xã Kiến
Minh </t>
  </si>
  <si>
    <t>Trường trung
học phổ thông Đường An thôn Mỹ Trạch</t>
  </si>
  <si>
    <t>Khu Tái định cư Lạch Tray - Hồ Đông</t>
  </si>
  <si>
    <t>Bỏ do trùng với STT 2963</t>
  </si>
  <si>
    <t xml:space="preserve"> Đường Tân Tiến</t>
  </si>
  <si>
    <t>từ giao Quốc lộ 5</t>
  </si>
  <si>
    <t>đường Máng nước</t>
  </si>
  <si>
    <t>Tuyến đường này tương đồng với tuyến đường trục Tân Tiến – Lê Thiện đã có trong bảng giá.</t>
  </si>
  <si>
    <t>Đường Nông Xá</t>
  </si>
  <si>
    <t xml:space="preserve">từ đường gom đường sắt </t>
  </si>
  <si>
    <t>Nghĩa trang Nông Xá – Vụ Bản</t>
  </si>
  <si>
    <t>Tuyến đường này tương đồng với tuyến đường phố Quán Ngà đã có trong bảng giá</t>
  </si>
  <si>
    <r>
      <t xml:space="preserve">Điều chỉnh tên tuyến đường Quốc lộ 37 từ Cầu Chanh đến phố chuối thành </t>
    </r>
    <r>
      <rPr>
        <i/>
        <sz val="11"/>
        <color theme="1"/>
        <rFont val="Times New Roman"/>
        <family val="1"/>
      </rPr>
      <t xml:space="preserve">Quốc lộ 37 từ Cầu Chanh đến cách chợ Hà Phương 200m </t>
    </r>
  </si>
  <si>
    <t xml:space="preserve">cách chợ Hà Phương 200m </t>
  </si>
  <si>
    <r>
      <t xml:space="preserve">Đổi tên tuyến đường từ </t>
    </r>
    <r>
      <rPr>
        <i/>
        <sz val="11"/>
        <color theme="1"/>
        <rFont val="Times New Roman"/>
        <family val="1"/>
      </rPr>
      <t xml:space="preserve">Đường từ đường dẫn Cầu Hàn đến Cầu Đình Đông (từ Đầu
đường đến đầu đường) </t>
    </r>
    <r>
      <rPr>
        <sz val="11"/>
        <color theme="1"/>
        <rFont val="Times New Roman"/>
        <family val="1"/>
      </rPr>
      <t xml:space="preserve">thành </t>
    </r>
    <r>
      <rPr>
        <i/>
        <sz val="11"/>
        <color theme="1"/>
        <rFont val="Times New Roman"/>
        <family val="1"/>
      </rPr>
      <t>Đường từ đường dẫn Cầu Hàn đến Cầu Đình Đông (từ
đường dẫn Cầu Hàn đến Cầu Đình Đông)</t>
    </r>
  </si>
  <si>
    <t xml:space="preserve">Đường từ đường dẫn Cầu Hàn đến Cầu Đình Đông </t>
  </si>
  <si>
    <t>đường dẫn Cầu Hàn</t>
  </si>
  <si>
    <t>Cầu Đình Đông</t>
  </si>
  <si>
    <t>Đường trục toàn bộ các tuyến đường, đoạn đường của Tổ dân phố số 1, Tổ dân phố số Nam Thượng và các thửa đất thuộc thôn Đông Giàng cũ</t>
  </si>
  <si>
    <r>
      <t xml:space="preserve">Đổi tên </t>
    </r>
    <r>
      <rPr>
        <i/>
        <sz val="11"/>
        <color theme="1"/>
        <rFont val="Times New Roman"/>
        <family val="1"/>
      </rPr>
      <t xml:space="preserve">Đường trục xã An Thượng cũ </t>
    </r>
    <r>
      <rPr>
        <sz val="11"/>
        <color theme="1"/>
        <rFont val="Times New Roman"/>
        <family val="1"/>
      </rPr>
      <t xml:space="preserve">thành </t>
    </r>
    <r>
      <rPr>
        <i/>
        <sz val="11"/>
        <color theme="1"/>
        <rFont val="Times New Roman"/>
        <family val="1"/>
      </rPr>
      <t>Đường trục toàn bộ các tuyến đường, đoạn đường của Tổ dân phố số 1, Tổ dân phố số Nam Thượng và các thửa đất thuộc thôn Đông Giàng cũ</t>
    </r>
  </si>
  <si>
    <t>Bỏ 1862</t>
  </si>
  <si>
    <t>Đường trục các tuyến đường, đoạn đường thuộc Tổ dân phố Trác Châu</t>
  </si>
  <si>
    <t>Bổ sung</t>
  </si>
  <si>
    <t>tương đồng với vị trí thuộc các tuyến đường, đoạn đường thuộc Tổ dân phố Đồng, Chùa Thượng</t>
  </si>
  <si>
    <r>
      <t xml:space="preserve">Đổi tên đường từ </t>
    </r>
    <r>
      <rPr>
        <i/>
        <sz val="11"/>
        <color theme="1"/>
        <rFont val="Times New Roman"/>
        <family val="1"/>
      </rPr>
      <t>Khu dân cư Châu Quan</t>
    </r>
    <r>
      <rPr>
        <sz val="11"/>
        <color theme="1"/>
        <rFont val="Times New Roman"/>
        <family val="1"/>
      </rPr>
      <t xml:space="preserve"> thành </t>
    </r>
    <r>
      <rPr>
        <i/>
        <sz val="11"/>
        <color theme="1"/>
        <rFont val="Times New Roman"/>
        <family val="1"/>
      </rPr>
      <t>Khu dân cư Thủ Pháp</t>
    </r>
  </si>
  <si>
    <r>
      <t xml:space="preserve">Khu dân cư </t>
    </r>
    <r>
      <rPr>
        <i/>
        <sz val="11"/>
        <color theme="1"/>
        <rFont val="Times New Roman"/>
        <family val="1"/>
      </rPr>
      <t>Thủ Pháp</t>
    </r>
  </si>
  <si>
    <t>Đường còn lại trong khu dân cư Nam Quang, phường Ái Quốc</t>
  </si>
  <si>
    <t xml:space="preserve"> tương đồng với đường đã có tên trong Bảng giá đất lần đầu trên địa bàn thành phố là “Phố Nguyễn Đắc Lộ</t>
  </si>
  <si>
    <t>Điểm dân cư mới giáp sân vận động xã Gia Khánh (cũ)</t>
  </si>
  <si>
    <t>Đất trục chính đấu nối 191D (Huyện lộ
191D cũ), Khu dân cư số mới giáp sân vận động xã Gia Khánh (cũ) (nay là xã Gia Lộc), mặt cắt Bn ≥ 7,5m</t>
  </si>
  <si>
    <t>Các tuyến đường còn lại trong khu dân cư, có mặt cắt Bn ≥ 6.0m</t>
  </si>
  <si>
    <t>Tương đồng đường trục chính tại các thôn: Hội Xuyên 1, Hội Xuyên 2 , Đức Đại 1, Đức Đại 2, Phương Điếm 1, Phương Điếm 2, Phương Điếm 3, Phương Điếm 4</t>
  </si>
  <si>
    <t>Tương đồng đường trục chính các thôn: Ngà, Chằm, Gia Bùi, Cao Lý, Lãng Xuyên, Xuân Trình, Tiến Lý, Lương Nham, Đông Cận</t>
  </si>
  <si>
    <t>Tương đương đường trục xã</t>
  </si>
  <si>
    <t>Khu dân cư mới Nhân Hiền</t>
  </si>
  <si>
    <t>Mặt đường gom giáp đường 390</t>
  </si>
  <si>
    <t>Mặt đường vào khu nhà văn hóa Nhân Hiền</t>
  </si>
  <si>
    <t>Đường nội bộ có mặt cắt lòng đường BN =7,5m</t>
  </si>
  <si>
    <t>Khu Tái định cư phục vụ GPMB xây dựng tuyến đường sắt Là Cai – Hà Nội – Hải Phòng tại Điểm dân cư thôn Thiệu Mỹ</t>
  </si>
  <si>
    <t>Mặt đường giáp đường trục xã</t>
  </si>
  <si>
    <t>Mặt đường đấu kết nối với đường trục chính xã có mặt cắt lòng đường BN = 10,5m</t>
  </si>
  <si>
    <t>Khu Tái định cư phục vụ GPMB xây dựng tuyến đường sắt Là Cai – Hà Nội– Hải Phòng tại Điểm dân cư đường ngang thôn Nhan Bầu</t>
  </si>
  <si>
    <r>
      <t xml:space="preserve">Đổi tên từ </t>
    </r>
    <r>
      <rPr>
        <i/>
        <sz val="11"/>
        <color theme="1"/>
        <rFont val="Times New Roman"/>
        <family val="1"/>
      </rPr>
      <t>Đường 404 đoạn đường từ Ngã ba giao với đường 404 cách 100 m về hai phía</t>
    </r>
    <r>
      <rPr>
        <sz val="11"/>
        <color theme="1"/>
        <rFont val="Times New Roman"/>
        <family val="1"/>
      </rPr>
      <t xml:space="preserve"> nay thay bằng “</t>
    </r>
    <r>
      <rPr>
        <i/>
        <sz val="11"/>
        <color theme="1"/>
        <rFont val="Times New Roman"/>
        <family val="1"/>
      </rPr>
      <t>tên đường 404 đoạn đường từ Ngã ba giao với đường 403 cách 100 m về hai phía</t>
    </r>
    <r>
      <rPr>
        <sz val="11"/>
        <color theme="1"/>
        <rFont val="Times New Roman"/>
        <family val="1"/>
      </rPr>
      <t>”</t>
    </r>
  </si>
  <si>
    <t>Ngã ba giao với đường 403</t>
  </si>
  <si>
    <t>cách 100 m về hai phía</t>
  </si>
  <si>
    <t>Đường 2A (Thị trấn Cát Hải cũ)</t>
  </si>
  <si>
    <t xml:space="preserve">Ngã ba đường hoàn trả và
đường tỉnh 356 </t>
  </si>
  <si>
    <t>Tương đồng đường tỉnh 356 (đoạn qua thị trấn Cát Hải cũ)</t>
  </si>
  <si>
    <t>Đường Vĩnh Cát kéo dài</t>
  </si>
  <si>
    <t>Đầu mương Vĩnh Cát</t>
  </si>
  <si>
    <t>Cục thuế thành
phố Hải Phòng</t>
  </si>
  <si>
    <t>Đường Khúc Hạo kéo dài</t>
  </si>
  <si>
    <t>từ 82/97 Khúc Thừa Dụ</t>
  </si>
  <si>
    <t>ngã ba tiếp giáp khu tái định cư 4,3ha</t>
  </si>
  <si>
    <t>Tương đồng với đường Vĩnh Cát</t>
  </si>
  <si>
    <t>Tương đồng với đường Khúc Hạo</t>
  </si>
  <si>
    <t>Đường 398 nhánh Chu Văn An</t>
  </si>
  <si>
    <t>Hết KĐT Trường Linh</t>
  </si>
  <si>
    <t>Từ hết KĐT Trường Linh</t>
  </si>
  <si>
    <t>Đến giáp Doanh trại 490</t>
  </si>
  <si>
    <t>Từ giáp Doanh trại
490</t>
  </si>
  <si>
    <t>Bổ sung tuyến đường tương đương</t>
  </si>
  <si>
    <t>Đường QL37</t>
  </si>
  <si>
    <t xml:space="preserve">cầu Nhân Hoà 1 </t>
  </si>
  <si>
    <t>cầu Rùa</t>
  </si>
  <si>
    <t>giáp xã Vĩnh Am</t>
  </si>
  <si>
    <t>đoạn qua thôn Nhân Mễ (từ nhà ông Quyết đến nhà ông Toản)</t>
  </si>
  <si>
    <t>nhà ông Biêm</t>
  </si>
  <si>
    <t>cầu Kênh Giếc</t>
  </si>
  <si>
    <t>nhà văn hoá thôn Cổ Đẳng</t>
  </si>
  <si>
    <t>nhà ông Hải</t>
  </si>
  <si>
    <t xml:space="preserve">từ nhà văn hoá thôn Cổ Đẳng </t>
  </si>
  <si>
    <t>nhà ông Hoả</t>
  </si>
  <si>
    <t>Điều chỉnh tên đường phố, địa danh từ “Quốc lộ 10” thành “Đoạn đường”.</t>
  </si>
  <si>
    <t>Điều chỉnh tên đường phố, địa danh từ “QL37-cầu xóm 2” thành “Đoạn đường” và điều chỉnh từ “đường 17 A” thành “ QL 37”</t>
  </si>
  <si>
    <t>điều chỉnh từ “Làng thôn An Ngoại” thành “Cổng làng An Ngoại”</t>
  </si>
  <si>
    <t>Điều chỉnh đổi tên đoạn đường</t>
  </si>
  <si>
    <t>Cổng làng An Ngoại</t>
  </si>
  <si>
    <t>BỎ 186</t>
  </si>
  <si>
    <t>Bỏ do trùng với 185</t>
  </si>
  <si>
    <t xml:space="preserve"> Cống DT2</t>
  </si>
  <si>
    <t xml:space="preserve"> Đê biển</t>
  </si>
  <si>
    <t xml:space="preserve">Trạm bơm số 3 </t>
  </si>
  <si>
    <t>kênh
KC2</t>
  </si>
  <si>
    <t>Đường ven
biển</t>
  </si>
  <si>
    <t>Cầu C1 giáp xã Nguyễn Bỉnh Khiêm</t>
  </si>
  <si>
    <t>Bổ sung tuyến mới, TĐC</t>
  </si>
  <si>
    <t>Bổ sung mới, TĐC</t>
  </si>
  <si>
    <t>Ngõ 20 Ngô Quyền</t>
  </si>
  <si>
    <t>Trần Huy San</t>
  </si>
  <si>
    <t>Khu dân cư mới thôn Thượng Dương</t>
  </si>
  <si>
    <t>Đường gom đường dẫn phía Bắc cầu Hàn mặt cắt đường 27,5m lòng đường + vỉa hè 13m</t>
  </si>
  <si>
    <t>Đường nội bộ mặt cắt đường từ 19m - 19.5m</t>
  </si>
  <si>
    <t>Đường nội bộ mặt cắt đường 15.5m và lô đất mặt cắt đường 17.5m hướng Nghĩa trang nhân dân</t>
  </si>
  <si>
    <t>Tương đồng với Khu dân cư Đồng Khê của xã Nam Sách</t>
  </si>
  <si>
    <t>Khu dân cư Thanh Quang - Quốc Tuấn</t>
  </si>
  <si>
    <t>Các thửa đất ven đường gom Quốc lộ 37</t>
  </si>
  <si>
    <t>Các thửa đất tiếp giáp đường mặt cắt Bn = 30m (đoạn nối từ thôn Lương Gián đi ra Quốc lộ 37)</t>
  </si>
  <si>
    <t>Các thửa đất thuộc đường nội bộ còn lại có mặt cắt Bn=7,5m</t>
  </si>
  <si>
    <t>Khu dân cư Cạnh sân thể thao thôn Mạn Đê</t>
  </si>
  <si>
    <t>Khu dân cư mới Bắc Mạn Đê</t>
  </si>
  <si>
    <t>Vị trí tiếp giáp đường 390</t>
  </si>
  <si>
    <t>Vị trí các lô mặt tiền đối diện trường Mầm non Nam Trung</t>
  </si>
  <si>
    <t>Khu tái định cư đường sắt tốc độ cao Hà Nội - Quảng Ninh</t>
  </si>
  <si>
    <t>Khu tái định cư khu vực Lê Hà, Tống Xá, Tông Phố</t>
  </si>
  <si>
    <t>Khu Tái định cư khu vực thôn Bịch Đông, Kinh Dương, Đại Lã, Kim Độ</t>
  </si>
  <si>
    <t>tương đồng với vị trí đường liên thôn từ chùa Kim Độ đến Điếm Kim Độ</t>
  </si>
  <si>
    <t>Khu dân cư Hợp Tiến, Hiệp Cát</t>
  </si>
  <si>
    <t>Khu Tái định cư Cát Khê</t>
  </si>
  <si>
    <t>tương đồng với các tuyến đường của các thôn thuộc khu vực 2</t>
  </si>
  <si>
    <t>Khu dân cư Trần Phú Mới</t>
  </si>
  <si>
    <t>Khu dân cư Nam An Xá</t>
  </si>
  <si>
    <t>Vị trí tiếp giáp Quốc lộ 37, tính theo Vị trí 2 Quốc lộ 37</t>
  </si>
  <si>
    <t>Vị trí gần tiếp giáp Quốc lộ 37, nằm trên trục liên xã Trần Phú - An Phú</t>
  </si>
  <si>
    <t>Rốc đê kinh dương</t>
  </si>
  <si>
    <t>Vị tương đồng với đường nội bộ đoạn từ giao đường 390 hướng đi Quốc lộ 37 đến giáp thôn Tống Xá của xã Hợp Tiến</t>
  </si>
  <si>
    <t>Đường Trục xã từ nút giao Quốc lộ 37, đến hết địa phận thôn Tống Xá</t>
  </si>
  <si>
    <t>Đường liên xã từ giáp địa
phận xã Hợp Tiến</t>
  </si>
  <si>
    <t>Nút giao quốc lộ 37</t>
  </si>
  <si>
    <t>Vị tương đồng với đường nội bộ đoạn từ giao đường 390 hướng đi Quốc lộ 37 đến giáp thôn Tống Xá, xã Hợp Tiến</t>
  </si>
  <si>
    <t>Đường Bác Hồ về thăm Nam Chính</t>
  </si>
  <si>
    <t>Từ đường tỉnh 390</t>
  </si>
  <si>
    <t>Ngã tư giao với
đường tỉnh 390D
(đường dẫn cầu Hàn)</t>
  </si>
  <si>
    <t>tương
đồng với đường nội bộ khu dân cư Thượng Dương</t>
  </si>
  <si>
    <t>Ngã tư giao với đường tỉnh
390D (đường dẫn cầu Hàn)</t>
  </si>
  <si>
    <t>Hết địa phận xã Trần
Phú</t>
  </si>
  <si>
    <t>là đường liên xã nối Trần Phú và
Thái Tân</t>
  </si>
  <si>
    <t>cổng ông Lương
Quang Lưu</t>
  </si>
  <si>
    <t>Vị tương đồng với đường nội bộ đoạn từ giao đường 390 hướng đi Quốc lộ 37 đến giáp thôn Tống Xá của xã Hợp Tiến, đường đi qua chợ và khu đô thị Thanh Quang - Quốc Tuấ</t>
  </si>
  <si>
    <t>Đường trục chính các thôn Kinh Dương, Kim Độ, Kim Độ Trại</t>
  </si>
  <si>
    <t>đầu đường 390</t>
  </si>
  <si>
    <t>hộ ông Trịnh Bá Lạt
 thôn Kinh Dương</t>
  </si>
  <si>
    <t>Vị tương đồng với đường nội bộ đoạn từ giao đường 390 hướng đi Quốc lộ 37 đến giáp thôn Tống Xá của xã Hợp Tiến, đầu đường là Chợ La điều kiện thuận lợi phát triển kinh tế</t>
  </si>
  <si>
    <t>chùa Kim độ</t>
  </si>
  <si>
    <t>Điếm Kim Độ</t>
  </si>
  <si>
    <t>Cầu Đồng Bát</t>
  </si>
  <si>
    <t>cống Cát Khê</t>
  </si>
  <si>
    <t>đầu làng đại lã</t>
  </si>
  <si>
    <t>tương đồng với vị trí 1
đường thuộc các thôn trong nhóm khu vực 2</t>
  </si>
  <si>
    <t>tương đồng với vị trí 1 đường thuộc các thôn trong nhóm khu vực 2</t>
  </si>
  <si>
    <t>Đề xuất giữ nguyên theo bảng giá đất kèm theo Quyết định 30/2024/QĐ-UBND ngày
12/8/2024 của UBND tỉnh Hải Dương nay là
thành phố Hải Phòng</t>
  </si>
  <si>
    <t>Sửa tờ bản đồ số 7 thành tờ bản đồ số 23</t>
  </si>
  <si>
    <r>
      <t xml:space="preserve">Hết thửa đất số 43, tờ bản đồ </t>
    </r>
    <r>
      <rPr>
        <i/>
        <sz val="12"/>
        <color theme="1"/>
        <rFont val="Times New Roman"/>
        <family val="1"/>
      </rPr>
      <t>23</t>
    </r>
  </si>
  <si>
    <t>Do phố Ga thuộc địa bàn
phường Thành Đông</t>
  </si>
  <si>
    <t>Bỏ</t>
  </si>
  <si>
    <t>Do trùng với tên đường tại STT 1480</t>
  </si>
  <si>
    <t>Bỏ do trùng với 1480</t>
  </si>
  <si>
    <t>Do trùng với tên đường
tại STT 1483</t>
  </si>
  <si>
    <t>Bỏ do trùng với 1483</t>
  </si>
  <si>
    <t>PHỤ LỤC III. BẢNG GIÁ ĐẤT PHI NÔNG NGHIỆP TẠI ĐÔ THỊ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</si>
</sst>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
    <numFmt numFmtId="168" formatCode="_(* #,##0_);_(* \(#,##0\);_(* &quot;-&quot;??_);_(@_)"/>
    <numFmt numFmtId="177" formatCode="_(* #,##0.000_);_(* \(#,##0.000\);_(* &quot;-&quot;??_);_(@_)"/>
  </numFmts>
  <fonts count="20" x14ac:knownFonts="1">
    <font>
      <sz val="11"/>
      <color theme="1"/>
      <name val="Arial"/>
      <scheme val="minor"/>
    </font>
    <font>
      <sz val="11"/>
      <color theme="1"/>
      <name val="Arial"/>
      <family val="2"/>
      <scheme val="minor"/>
    </font>
    <font>
      <sz val="11"/>
      <color theme="1"/>
      <name val="Arial"/>
      <scheme val="minor"/>
    </font>
    <font>
      <b/>
      <sz val="12"/>
      <color theme="1"/>
      <name val="Times New Roman"/>
    </font>
    <font>
      <sz val="11"/>
      <color theme="1"/>
      <name val="Times New Roman"/>
      <family val="1"/>
      <charset val="163"/>
    </font>
    <font>
      <sz val="12"/>
      <color theme="1"/>
      <name val="Times New Roman"/>
      <family val="1"/>
      <charset val="163"/>
    </font>
    <font>
      <b/>
      <sz val="12"/>
      <color theme="1"/>
      <name val="Times New Roman"/>
      <family val="1"/>
      <charset val="163"/>
    </font>
    <font>
      <b/>
      <sz val="11"/>
      <color theme="1"/>
      <name val="Times New Roman"/>
      <family val="1"/>
      <charset val="163"/>
    </font>
    <font>
      <b/>
      <sz val="11"/>
      <color theme="1"/>
      <name val="Arial"/>
      <family val="2"/>
      <scheme val="minor"/>
    </font>
    <font>
      <sz val="11"/>
      <color theme="1"/>
      <name val="Times New Roman"/>
      <family val="1"/>
    </font>
    <font>
      <b/>
      <sz val="11"/>
      <color theme="1"/>
      <name val="Times New Roman"/>
      <family val="1"/>
    </font>
    <font>
      <i/>
      <sz val="12"/>
      <color theme="1"/>
      <name val="Times New Roman"/>
      <family val="1"/>
    </font>
    <font>
      <sz val="10"/>
      <color rgb="FF000000"/>
      <name val="Times New Roman"/>
      <family val="1"/>
    </font>
    <font>
      <sz val="11"/>
      <color rgb="FF000000"/>
      <name val="Times New Roman"/>
      <family val="1"/>
    </font>
    <font>
      <i/>
      <sz val="11"/>
      <color theme="1"/>
      <name val="Times New Roman"/>
      <family val="1"/>
    </font>
    <font>
      <sz val="12"/>
      <color rgb="FF000000"/>
      <name val="Times New Roman"/>
      <family val="1"/>
    </font>
    <font>
      <sz val="12"/>
      <color theme="1"/>
      <name val="Times New Roman"/>
      <family val="1"/>
    </font>
    <font>
      <sz val="12"/>
      <name val="Times New Roman"/>
      <family val="1"/>
    </font>
    <font>
      <sz val="11"/>
      <name val="Times New Roman"/>
      <family val="1"/>
    </font>
    <font>
      <sz val="13"/>
      <color rgb="FF00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131">
    <xf numFmtId="0" fontId="0" fillId="0" borderId="0" xfId="0"/>
    <xf numFmtId="0" fontId="0" fillId="0" borderId="0" xfId="0"/>
    <xf numFmtId="0" fontId="7" fillId="0" borderId="2" xfId="0" applyFont="1" applyBorder="1" applyAlignment="1">
      <alignment horizontal="center" vertical="center" wrapText="1"/>
    </xf>
    <xf numFmtId="9" fontId="7" fillId="0" borderId="4" xfId="2" applyFont="1" applyFill="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Border="1" applyAlignment="1">
      <alignment horizontal="right" vertical="center"/>
    </xf>
    <xf numFmtId="9" fontId="4" fillId="0" borderId="0" xfId="2" applyFont="1" applyFill="1"/>
    <xf numFmtId="0" fontId="4" fillId="0" borderId="0" xfId="0" applyFont="1"/>
    <xf numFmtId="9" fontId="4" fillId="2" borderId="0" xfId="2" applyFont="1" applyFill="1"/>
    <xf numFmtId="0" fontId="0" fillId="2" borderId="0" xfId="0" applyFill="1"/>
    <xf numFmtId="0" fontId="4" fillId="2" borderId="0" xfId="0" applyFont="1" applyFill="1"/>
    <xf numFmtId="0" fontId="8" fillId="0" borderId="0" xfId="0" applyFont="1"/>
    <xf numFmtId="0" fontId="4" fillId="0" borderId="1" xfId="0" applyFont="1" applyBorder="1" applyAlignment="1"/>
    <xf numFmtId="0" fontId="12" fillId="0" borderId="6" xfId="0" applyFont="1" applyBorder="1" applyAlignment="1">
      <alignment vertical="center" wrapText="1"/>
    </xf>
    <xf numFmtId="0" fontId="1" fillId="0" borderId="0" xfId="0" applyFont="1"/>
    <xf numFmtId="0" fontId="13" fillId="0" borderId="6" xfId="0" applyFont="1" applyBorder="1" applyAlignment="1">
      <alignment vertical="center" wrapText="1"/>
    </xf>
    <xf numFmtId="3" fontId="5" fillId="0" borderId="4" xfId="0" applyNumberFormat="1" applyFont="1" applyFill="1" applyBorder="1" applyAlignment="1">
      <alignment horizontal="right" vertical="center"/>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6" xfId="0" applyFont="1" applyBorder="1" applyAlignment="1">
      <alignment horizontal="left" vertical="center" wrapText="1"/>
    </xf>
    <xf numFmtId="3" fontId="5" fillId="0" borderId="6" xfId="0" applyNumberFormat="1" applyFont="1" applyBorder="1" applyAlignment="1">
      <alignment horizontal="right" vertical="center"/>
    </xf>
    <xf numFmtId="168" fontId="5" fillId="0" borderId="6" xfId="0" applyNumberFormat="1" applyFont="1" applyBorder="1" applyAlignment="1">
      <alignment horizontal="right" vertical="center"/>
    </xf>
    <xf numFmtId="9" fontId="4" fillId="0" borderId="6" xfId="2" applyFont="1" applyFill="1" applyBorder="1" applyAlignment="1">
      <alignment vertical="center" wrapText="1"/>
    </xf>
    <xf numFmtId="0" fontId="0" fillId="0" borderId="6" xfId="0" applyBorder="1"/>
    <xf numFmtId="0" fontId="9" fillId="0" borderId="6" xfId="0" applyFont="1" applyBorder="1"/>
    <xf numFmtId="3" fontId="5" fillId="0" borderId="6" xfId="0" applyNumberFormat="1" applyFont="1" applyFill="1" applyBorder="1" applyAlignment="1">
      <alignment horizontal="right" vertical="center"/>
    </xf>
    <xf numFmtId="0" fontId="9" fillId="0" borderId="6" xfId="0" applyFont="1" applyBorder="1" applyAlignment="1">
      <alignment vertical="center" wrapText="1"/>
    </xf>
    <xf numFmtId="0" fontId="0" fillId="0" borderId="6" xfId="0" applyBorder="1" applyAlignment="1">
      <alignment vertical="center"/>
    </xf>
    <xf numFmtId="177" fontId="9" fillId="3" borderId="6" xfId="1" applyNumberFormat="1" applyFont="1" applyFill="1" applyBorder="1" applyAlignment="1">
      <alignment vertical="center"/>
    </xf>
    <xf numFmtId="0" fontId="9" fillId="3" borderId="6" xfId="0" applyFont="1" applyFill="1" applyBorder="1" applyAlignment="1">
      <alignment horizontal="left" vertical="center" wrapText="1"/>
    </xf>
    <xf numFmtId="0" fontId="9" fillId="3" borderId="6" xfId="0" applyFont="1" applyFill="1" applyBorder="1" applyAlignment="1">
      <alignment horizontal="center" vertical="center" wrapText="1"/>
    </xf>
    <xf numFmtId="177" fontId="9" fillId="3" borderId="6" xfId="1" applyNumberFormat="1" applyFont="1" applyFill="1" applyBorder="1" applyAlignment="1">
      <alignment horizontal="center" vertical="center"/>
    </xf>
    <xf numFmtId="0" fontId="9" fillId="3" borderId="6" xfId="0" applyFont="1" applyFill="1" applyBorder="1" applyAlignment="1">
      <alignment vertical="center" wrapText="1"/>
    </xf>
    <xf numFmtId="168" fontId="9" fillId="3" borderId="6" xfId="1" applyNumberFormat="1" applyFont="1" applyFill="1" applyBorder="1" applyAlignment="1">
      <alignment vertical="center"/>
    </xf>
    <xf numFmtId="0" fontId="9" fillId="3" borderId="6" xfId="0" applyFont="1" applyFill="1" applyBorder="1" applyAlignment="1">
      <alignment horizontal="left" vertical="center"/>
    </xf>
    <xf numFmtId="0" fontId="15" fillId="0" borderId="6" xfId="0" applyFont="1" applyBorder="1" applyAlignment="1">
      <alignment vertical="center" wrapText="1"/>
    </xf>
    <xf numFmtId="3" fontId="4" fillId="0" borderId="3" xfId="0" applyNumberFormat="1" applyFont="1" applyBorder="1" applyAlignment="1">
      <alignment horizontal="right" vertical="center"/>
    </xf>
    <xf numFmtId="0" fontId="0" fillId="0" borderId="4" xfId="0" applyBorder="1"/>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4" fillId="0" borderId="6" xfId="0" applyFont="1" applyBorder="1" applyAlignment="1">
      <alignment horizontal="left" vertical="center"/>
    </xf>
    <xf numFmtId="3" fontId="4" fillId="0" borderId="6" xfId="0" applyNumberFormat="1" applyFont="1" applyBorder="1" applyAlignment="1">
      <alignment horizontal="right" vertical="center"/>
    </xf>
    <xf numFmtId="0" fontId="9" fillId="0" borderId="6" xfId="0" applyFont="1" applyBorder="1" applyAlignment="1">
      <alignment horizontal="left" vertical="center" wrapText="1"/>
    </xf>
    <xf numFmtId="0" fontId="9" fillId="0" borderId="6" xfId="0" applyFont="1" applyBorder="1" applyAlignment="1">
      <alignment wrapText="1"/>
    </xf>
    <xf numFmtId="9" fontId="4" fillId="0" borderId="4" xfId="2" applyFont="1" applyFill="1" applyBorder="1"/>
    <xf numFmtId="0" fontId="6" fillId="0" borderId="6" xfId="0" applyFont="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6" fillId="0" borderId="6" xfId="0" applyFont="1" applyBorder="1" applyAlignment="1">
      <alignment horizontal="left" vertical="center" wrapText="1"/>
    </xf>
    <xf numFmtId="0" fontId="5" fillId="0" borderId="6" xfId="0" applyFont="1" applyBorder="1" applyAlignment="1">
      <alignment horizontal="left" vertical="center" wrapText="1"/>
    </xf>
    <xf numFmtId="0" fontId="4" fillId="0" borderId="6" xfId="0" applyFont="1" applyBorder="1"/>
    <xf numFmtId="0" fontId="4" fillId="0" borderId="6" xfId="0" applyFont="1" applyBorder="1" applyAlignment="1">
      <alignment vertical="center"/>
    </xf>
    <xf numFmtId="0" fontId="6" fillId="0" borderId="6" xfId="0" applyFont="1" applyBorder="1" applyAlignment="1">
      <alignment horizontal="left" vertical="center" wrapText="1"/>
    </xf>
    <xf numFmtId="0" fontId="4" fillId="0" borderId="6" xfId="0" applyFont="1" applyBorder="1"/>
    <xf numFmtId="0" fontId="16" fillId="0" borderId="6" xfId="0" applyFont="1" applyBorder="1" applyAlignment="1">
      <alignment horizontal="center" vertical="center" wrapText="1"/>
    </xf>
    <xf numFmtId="0" fontId="4" fillId="0" borderId="6" xfId="0" applyFont="1" applyBorder="1" applyAlignment="1">
      <alignment wrapText="1"/>
    </xf>
    <xf numFmtId="3" fontId="4" fillId="2" borderId="6" xfId="0" applyNumberFormat="1" applyFont="1" applyFill="1" applyBorder="1" applyAlignment="1">
      <alignment horizontal="right" vertical="center"/>
    </xf>
    <xf numFmtId="1"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6" xfId="0" applyFont="1" applyFill="1" applyBorder="1" applyAlignment="1">
      <alignment horizontal="center" vertical="center" wrapText="1"/>
    </xf>
    <xf numFmtId="3" fontId="4" fillId="0" borderId="6"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0" fontId="0" fillId="0" borderId="0" xfId="0" applyFill="1"/>
    <xf numFmtId="0" fontId="0" fillId="0" borderId="0" xfId="0" applyFill="1" applyAlignment="1">
      <alignment vertical="center" wrapText="1"/>
    </xf>
    <xf numFmtId="0" fontId="0" fillId="0" borderId="0" xfId="0" applyFill="1" applyAlignment="1">
      <alignment vertical="center"/>
    </xf>
    <xf numFmtId="0" fontId="0" fillId="0" borderId="6" xfId="0" applyFill="1" applyBorder="1"/>
    <xf numFmtId="0" fontId="9"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9" fontId="4" fillId="0" borderId="4" xfId="2" applyFont="1" applyFill="1" applyBorder="1" applyAlignment="1">
      <alignment horizontal="center" vertical="center" wrapText="1"/>
    </xf>
    <xf numFmtId="0" fontId="7" fillId="0" borderId="6" xfId="0" applyFont="1" applyBorder="1" applyAlignment="1">
      <alignment horizontal="center" vertical="center" wrapText="1"/>
    </xf>
    <xf numFmtId="3" fontId="7" fillId="0" borderId="6" xfId="0" applyNumberFormat="1" applyFont="1" applyBorder="1" applyAlignment="1">
      <alignment horizontal="center" vertical="center" wrapText="1"/>
    </xf>
    <xf numFmtId="0" fontId="7" fillId="0" borderId="6" xfId="0" applyFont="1" applyBorder="1" applyAlignment="1">
      <alignment horizontal="center" vertical="center"/>
    </xf>
    <xf numFmtId="3" fontId="7" fillId="0" borderId="6" xfId="0" applyNumberFormat="1" applyFont="1" applyBorder="1" applyAlignment="1">
      <alignment horizontal="center" vertical="center" wrapText="1"/>
    </xf>
    <xf numFmtId="0" fontId="6" fillId="0" borderId="6" xfId="0" applyFont="1" applyBorder="1" applyAlignment="1">
      <alignment vertical="center" wrapText="1"/>
    </xf>
    <xf numFmtId="9" fontId="4" fillId="0" borderId="6" xfId="2" applyFont="1" applyFill="1" applyBorder="1"/>
    <xf numFmtId="0" fontId="6" fillId="0" borderId="6" xfId="0" applyFont="1" applyBorder="1" applyAlignment="1">
      <alignment horizontal="right" vertical="center"/>
    </xf>
    <xf numFmtId="0" fontId="9" fillId="0" borderId="6" xfId="0" applyFont="1" applyBorder="1" applyAlignment="1">
      <alignment vertical="center"/>
    </xf>
    <xf numFmtId="0" fontId="5" fillId="2" borderId="6"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6" xfId="0" applyFont="1" applyFill="1" applyBorder="1" applyAlignment="1">
      <alignment horizontal="left" vertical="center" wrapText="1"/>
    </xf>
    <xf numFmtId="0" fontId="11" fillId="2" borderId="6" xfId="0" applyFont="1" applyFill="1" applyBorder="1" applyAlignment="1">
      <alignment horizontal="left" vertical="center" wrapText="1"/>
    </xf>
    <xf numFmtId="3" fontId="5" fillId="2" borderId="6" xfId="0" applyNumberFormat="1" applyFont="1" applyFill="1" applyBorder="1" applyAlignment="1">
      <alignment horizontal="right" vertical="center"/>
    </xf>
    <xf numFmtId="9" fontId="4" fillId="2" borderId="6" xfId="2" applyFont="1" applyFill="1" applyBorder="1" applyAlignment="1">
      <alignment vertical="center" wrapText="1"/>
    </xf>
    <xf numFmtId="0" fontId="11" fillId="0" borderId="6" xfId="0" applyFont="1" applyBorder="1" applyAlignment="1">
      <alignment horizontal="left" vertical="center" wrapText="1"/>
    </xf>
    <xf numFmtId="0" fontId="6" fillId="0" borderId="6" xfId="0" applyFont="1" applyBorder="1" applyAlignment="1">
      <alignment vertical="center"/>
    </xf>
    <xf numFmtId="0" fontId="5" fillId="0" borderId="6" xfId="0" applyFont="1" applyBorder="1" applyAlignment="1">
      <alignment horizontal="right" vertical="center"/>
    </xf>
    <xf numFmtId="0" fontId="7" fillId="2" borderId="2" xfId="0" applyFont="1" applyFill="1" applyBorder="1" applyAlignment="1">
      <alignment horizontal="center" vertical="center" wrapText="1"/>
    </xf>
    <xf numFmtId="9" fontId="7" fillId="2" borderId="4" xfId="2" applyFont="1" applyFill="1" applyBorder="1" applyAlignment="1">
      <alignment horizontal="center" vertical="center" wrapText="1"/>
    </xf>
    <xf numFmtId="0" fontId="19" fillId="0" borderId="6" xfId="0" applyFont="1" applyBorder="1" applyAlignment="1">
      <alignment vertical="center" wrapText="1"/>
    </xf>
    <xf numFmtId="0" fontId="10" fillId="0" borderId="7" xfId="0" applyFont="1" applyBorder="1" applyAlignment="1">
      <alignment horizontal="center"/>
    </xf>
    <xf numFmtId="3" fontId="5" fillId="0" borderId="8" xfId="0" applyNumberFormat="1" applyFont="1" applyFill="1" applyBorder="1" applyAlignment="1">
      <alignment horizontal="right" vertical="center"/>
    </xf>
    <xf numFmtId="9" fontId="4" fillId="0" borderId="6" xfId="2" applyFont="1" applyFill="1" applyBorder="1" applyAlignment="1">
      <alignment wrapText="1"/>
    </xf>
    <xf numFmtId="0" fontId="17" fillId="3" borderId="6" xfId="0" applyFont="1" applyFill="1" applyBorder="1" applyAlignment="1">
      <alignment vertical="center" wrapText="1"/>
    </xf>
    <xf numFmtId="0" fontId="18" fillId="0" borderId="6" xfId="0" applyFont="1" applyBorder="1" applyAlignment="1">
      <alignment horizontal="left" vertical="center" wrapText="1"/>
    </xf>
    <xf numFmtId="3" fontId="18" fillId="0" borderId="6" xfId="0" applyNumberFormat="1" applyFont="1" applyBorder="1" applyAlignment="1">
      <alignment horizontal="center" vertical="center" wrapText="1"/>
    </xf>
    <xf numFmtId="3" fontId="17" fillId="3" borderId="6" xfId="0" applyNumberFormat="1" applyFont="1" applyFill="1" applyBorder="1" applyAlignment="1">
      <alignment horizontal="center" vertical="center" wrapText="1"/>
    </xf>
    <xf numFmtId="3" fontId="17" fillId="3" borderId="6" xfId="0" applyNumberFormat="1" applyFont="1" applyFill="1" applyBorder="1" applyAlignment="1">
      <alignment horizontal="center" vertical="center"/>
    </xf>
    <xf numFmtId="0" fontId="17" fillId="3" borderId="6" xfId="0" applyFont="1" applyFill="1" applyBorder="1" applyAlignment="1">
      <alignment horizontal="left" vertical="center" wrapText="1"/>
    </xf>
    <xf numFmtId="0" fontId="4" fillId="0" borderId="5" xfId="0" applyFont="1" applyBorder="1" applyAlignment="1"/>
    <xf numFmtId="0" fontId="7" fillId="0" borderId="3" xfId="0" applyFont="1" applyBorder="1" applyAlignment="1">
      <alignment horizontal="center" vertical="center" wrapText="1"/>
    </xf>
    <xf numFmtId="0" fontId="7" fillId="2" borderId="3" xfId="0" applyFont="1" applyFill="1" applyBorder="1" applyAlignment="1">
      <alignment horizontal="center" vertical="center" wrapText="1"/>
    </xf>
    <xf numFmtId="0" fontId="8" fillId="0" borderId="4" xfId="0" applyFont="1" applyBorder="1"/>
    <xf numFmtId="0" fontId="3" fillId="0" borderId="4"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9" fillId="0" borderId="6" xfId="0" applyFont="1" applyBorder="1" applyAlignment="1">
      <alignment horizontal="center" vertical="center" wrapText="1"/>
    </xf>
    <xf numFmtId="3" fontId="9" fillId="0" borderId="6" xfId="0" applyNumberFormat="1" applyFont="1" applyBorder="1" applyAlignment="1">
      <alignment horizontal="center" vertical="center" wrapText="1"/>
    </xf>
    <xf numFmtId="0" fontId="9" fillId="0" borderId="6" xfId="0" applyFont="1" applyBorder="1" applyAlignment="1">
      <alignment horizontal="left" vertical="center"/>
    </xf>
    <xf numFmtId="0" fontId="4" fillId="0" borderId="6" xfId="0" applyFont="1" applyBorder="1" applyAlignment="1">
      <alignment horizontal="center" vertical="center" wrapText="1"/>
    </xf>
    <xf numFmtId="3" fontId="4" fillId="0" borderId="6" xfId="0" applyNumberFormat="1" applyFont="1" applyBorder="1" applyAlignment="1">
      <alignment horizontal="center" vertical="center" wrapText="1"/>
    </xf>
    <xf numFmtId="1" fontId="4" fillId="0" borderId="6" xfId="0" applyNumberFormat="1" applyFont="1" applyBorder="1" applyAlignment="1">
      <alignment horizontal="center" vertical="center"/>
    </xf>
    <xf numFmtId="0" fontId="4" fillId="0" borderId="6" xfId="0" applyFont="1" applyBorder="1" applyAlignment="1">
      <alignment vertical="center" wrapText="1"/>
    </xf>
    <xf numFmtId="0" fontId="4" fillId="0" borderId="6" xfId="0" applyFont="1" applyBorder="1" applyAlignment="1">
      <alignment horizontal="left" vertical="center" wrapText="1"/>
    </xf>
    <xf numFmtId="3" fontId="4" fillId="0" borderId="6" xfId="0" applyNumberFormat="1" applyFont="1" applyBorder="1" applyAlignment="1">
      <alignment horizontal="left" vertical="center" wrapText="1"/>
    </xf>
    <xf numFmtId="1" fontId="4" fillId="0" borderId="6" xfId="0" applyNumberFormat="1" applyFont="1" applyBorder="1" applyAlignment="1">
      <alignment horizontal="center" vertical="center" wrapText="1"/>
    </xf>
    <xf numFmtId="165" fontId="4" fillId="0" borderId="6" xfId="0" applyNumberFormat="1" applyFont="1" applyBorder="1" applyAlignment="1">
      <alignment horizontal="left" vertical="center" wrapText="1"/>
    </xf>
    <xf numFmtId="0" fontId="9" fillId="0" borderId="6" xfId="0" applyFont="1" applyBorder="1" applyAlignment="1">
      <alignment horizontal="left"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8" fillId="0" borderId="6" xfId="0" applyFont="1" applyBorder="1"/>
    <xf numFmtId="0" fontId="10" fillId="0" borderId="6" xfId="0" applyFont="1" applyBorder="1"/>
    <xf numFmtId="0" fontId="4" fillId="0" borderId="6" xfId="0" applyFont="1" applyBorder="1" applyAlignment="1">
      <alignment horizontal="left" vertical="center" wrapText="1"/>
    </xf>
    <xf numFmtId="3" fontId="7" fillId="0" borderId="6" xfId="0" applyNumberFormat="1" applyFont="1" applyBorder="1" applyAlignment="1">
      <alignment horizontal="left" vertical="center"/>
    </xf>
    <xf numFmtId="0" fontId="9" fillId="0" borderId="6" xfId="0" applyFont="1" applyBorder="1" applyAlignment="1">
      <alignment horizontal="center" vertical="center"/>
    </xf>
    <xf numFmtId="0" fontId="4" fillId="0" borderId="6" xfId="0" quotePrefix="1" applyFont="1" applyBorder="1" applyAlignment="1">
      <alignment horizontal="left" vertical="center"/>
    </xf>
    <xf numFmtId="3" fontId="4" fillId="0" borderId="6" xfId="0" applyNumberFormat="1" applyFont="1" applyBorder="1" applyAlignment="1">
      <alignment horizontal="left" vertical="center"/>
    </xf>
    <xf numFmtId="3" fontId="4" fillId="0" borderId="6" xfId="0" applyNumberFormat="1" applyFont="1" applyFill="1" applyBorder="1" applyAlignment="1">
      <alignment horizontal="left" vertical="center" wrapText="1"/>
    </xf>
    <xf numFmtId="3" fontId="4" fillId="0" borderId="6" xfId="0" applyNumberFormat="1" applyFont="1" applyFill="1" applyBorder="1" applyAlignment="1">
      <alignment horizontal="lef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CD90-8C8A-41B8-85B0-ECD63C4A044F}">
  <dimension ref="A1:AM53"/>
  <sheetViews>
    <sheetView topLeftCell="A6" workbookViewId="0">
      <selection activeCell="R58" sqref="R58"/>
    </sheetView>
  </sheetViews>
  <sheetFormatPr defaultRowHeight="14.25" x14ac:dyDescent="0.2"/>
  <cols>
    <col min="1" max="1" width="5.5" customWidth="1"/>
    <col min="2" max="2" width="25.875" customWidth="1"/>
    <col min="3" max="3" width="19" customWidth="1"/>
    <col min="4" max="4" width="17.25" customWidth="1"/>
    <col min="5" max="5" width="10.25" bestFit="1" customWidth="1"/>
    <col min="6" max="7" width="9.25" bestFit="1" customWidth="1"/>
    <col min="8" max="8" width="9.125" bestFit="1" customWidth="1"/>
    <col min="17" max="17" width="37.5" customWidth="1"/>
    <col min="18" max="18" width="14" customWidth="1"/>
  </cols>
  <sheetData>
    <row r="1" spans="1:33" s="1" customFormat="1" x14ac:dyDescent="0.2">
      <c r="A1" s="89" t="s">
        <v>328</v>
      </c>
      <c r="B1" s="89"/>
      <c r="C1" s="89"/>
      <c r="D1" s="89"/>
      <c r="E1" s="89"/>
      <c r="F1" s="89"/>
      <c r="G1" s="89"/>
      <c r="H1" s="89"/>
      <c r="I1" s="89"/>
      <c r="J1" s="89"/>
      <c r="K1" s="89"/>
      <c r="L1" s="89"/>
      <c r="M1" s="89"/>
      <c r="N1" s="89"/>
      <c r="O1" s="89"/>
      <c r="P1" s="89"/>
      <c r="Q1" s="89"/>
      <c r="R1" s="89"/>
    </row>
    <row r="2" spans="1:33" ht="39.75" customHeight="1" x14ac:dyDescent="0.25">
      <c r="A2" s="38" t="s">
        <v>0</v>
      </c>
      <c r="B2" s="38" t="s">
        <v>2</v>
      </c>
      <c r="C2" s="69" t="s">
        <v>3</v>
      </c>
      <c r="D2" s="50"/>
      <c r="E2" s="70" t="s">
        <v>4</v>
      </c>
      <c r="F2" s="50"/>
      <c r="G2" s="50"/>
      <c r="H2" s="50"/>
      <c r="I2" s="71" t="s">
        <v>5</v>
      </c>
      <c r="J2" s="50"/>
      <c r="K2" s="50"/>
      <c r="L2" s="50"/>
      <c r="M2" s="69" t="s">
        <v>6</v>
      </c>
      <c r="N2" s="50"/>
      <c r="O2" s="50"/>
      <c r="P2" s="50"/>
      <c r="Q2" s="69" t="s">
        <v>113</v>
      </c>
      <c r="R2" s="69"/>
      <c r="S2" s="37"/>
    </row>
    <row r="3" spans="1:33" x14ac:dyDescent="0.2">
      <c r="A3" s="38"/>
      <c r="B3" s="38"/>
      <c r="C3" s="38" t="s">
        <v>7</v>
      </c>
      <c r="D3" s="38" t="s">
        <v>8</v>
      </c>
      <c r="E3" s="72" t="s">
        <v>9</v>
      </c>
      <c r="F3" s="72" t="s">
        <v>10</v>
      </c>
      <c r="G3" s="72" t="s">
        <v>11</v>
      </c>
      <c r="H3" s="72" t="s">
        <v>12</v>
      </c>
      <c r="I3" s="38" t="s">
        <v>9</v>
      </c>
      <c r="J3" s="38" t="s">
        <v>10</v>
      </c>
      <c r="K3" s="38" t="s">
        <v>11</v>
      </c>
      <c r="L3" s="38" t="s">
        <v>12</v>
      </c>
      <c r="M3" s="38" t="s">
        <v>9</v>
      </c>
      <c r="N3" s="38" t="s">
        <v>10</v>
      </c>
      <c r="O3" s="38" t="s">
        <v>11</v>
      </c>
      <c r="P3" s="38" t="s">
        <v>12</v>
      </c>
      <c r="Q3" s="69"/>
      <c r="R3" s="69"/>
      <c r="S3" s="37"/>
    </row>
    <row r="4" spans="1:33" ht="31.5" customHeight="1" x14ac:dyDescent="0.2">
      <c r="A4" s="45">
        <v>1</v>
      </c>
      <c r="B4" s="52" t="s">
        <v>56</v>
      </c>
      <c r="C4" s="52"/>
      <c r="D4" s="23"/>
      <c r="E4" s="23"/>
      <c r="F4" s="23"/>
      <c r="G4" s="23"/>
      <c r="H4" s="23"/>
      <c r="I4" s="23"/>
      <c r="J4" s="23"/>
      <c r="K4" s="23"/>
      <c r="L4" s="23"/>
      <c r="M4" s="23"/>
      <c r="N4" s="23"/>
      <c r="O4" s="23"/>
      <c r="P4" s="23"/>
      <c r="Q4" s="23"/>
      <c r="R4" s="23"/>
      <c r="S4" s="37"/>
    </row>
    <row r="5" spans="1:33" s="1" customFormat="1" ht="52.5" customHeight="1" x14ac:dyDescent="0.2">
      <c r="A5" s="45"/>
      <c r="B5" s="18" t="s">
        <v>57</v>
      </c>
      <c r="C5" s="18" t="s">
        <v>159</v>
      </c>
      <c r="D5" s="18" t="s">
        <v>156</v>
      </c>
      <c r="E5" s="20">
        <v>60000</v>
      </c>
      <c r="F5" s="20">
        <v>36000</v>
      </c>
      <c r="G5" s="20">
        <v>30000</v>
      </c>
      <c r="H5" s="20">
        <v>24000</v>
      </c>
      <c r="I5" s="20">
        <v>27000</v>
      </c>
      <c r="J5" s="20">
        <v>16200</v>
      </c>
      <c r="K5" s="20">
        <v>13500</v>
      </c>
      <c r="L5" s="20">
        <v>10800</v>
      </c>
      <c r="M5" s="20">
        <v>21000</v>
      </c>
      <c r="N5" s="20">
        <v>12600</v>
      </c>
      <c r="O5" s="20">
        <v>10500</v>
      </c>
      <c r="P5" s="20">
        <v>8400</v>
      </c>
      <c r="Q5" s="22" t="s">
        <v>157</v>
      </c>
      <c r="R5" s="22" t="s">
        <v>158</v>
      </c>
      <c r="S5" s="90">
        <v>1</v>
      </c>
    </row>
    <row r="6" spans="1:33" s="1" customFormat="1" ht="31.5" customHeight="1" x14ac:dyDescent="0.2">
      <c r="A6" s="45"/>
      <c r="B6" s="46" t="s">
        <v>163</v>
      </c>
      <c r="C6" s="47" t="s">
        <v>160</v>
      </c>
      <c r="D6" s="47"/>
      <c r="E6" s="20">
        <v>20000</v>
      </c>
      <c r="F6" s="23"/>
      <c r="G6" s="23"/>
      <c r="H6" s="23"/>
      <c r="I6" s="23"/>
      <c r="J6" s="23"/>
      <c r="K6" s="23"/>
      <c r="L6" s="23"/>
      <c r="M6" s="23"/>
      <c r="N6" s="23"/>
      <c r="O6" s="23"/>
      <c r="P6" s="23"/>
      <c r="Q6" s="22" t="s">
        <v>164</v>
      </c>
      <c r="R6" s="22" t="s">
        <v>266</v>
      </c>
      <c r="S6" s="37">
        <v>3</v>
      </c>
    </row>
    <row r="7" spans="1:33" s="1" customFormat="1" ht="31.5" customHeight="1" x14ac:dyDescent="0.2">
      <c r="A7" s="45"/>
      <c r="B7" s="46" t="s">
        <v>163</v>
      </c>
      <c r="C7" s="47" t="s">
        <v>161</v>
      </c>
      <c r="D7" s="23"/>
      <c r="E7" s="20">
        <v>15000</v>
      </c>
      <c r="F7" s="23"/>
      <c r="G7" s="23"/>
      <c r="H7" s="23"/>
      <c r="I7" s="23"/>
      <c r="J7" s="23"/>
      <c r="K7" s="23"/>
      <c r="L7" s="23"/>
      <c r="M7" s="23"/>
      <c r="N7" s="23"/>
      <c r="O7" s="23"/>
      <c r="P7" s="23"/>
      <c r="Q7" s="22" t="s">
        <v>164</v>
      </c>
      <c r="R7" s="22" t="s">
        <v>266</v>
      </c>
      <c r="S7" s="37">
        <v>3</v>
      </c>
    </row>
    <row r="8" spans="1:33" s="1" customFormat="1" ht="31.5" customHeight="1" x14ac:dyDescent="0.2">
      <c r="A8" s="45"/>
      <c r="B8" s="46" t="s">
        <v>163</v>
      </c>
      <c r="C8" s="46" t="s">
        <v>162</v>
      </c>
      <c r="D8" s="23"/>
      <c r="E8" s="20">
        <v>10000</v>
      </c>
      <c r="F8" s="23"/>
      <c r="G8" s="23"/>
      <c r="H8" s="23"/>
      <c r="I8" s="23"/>
      <c r="J8" s="23"/>
      <c r="K8" s="23"/>
      <c r="L8" s="23"/>
      <c r="M8" s="23"/>
      <c r="N8" s="23"/>
      <c r="O8" s="23"/>
      <c r="P8" s="23"/>
      <c r="Q8" s="22" t="s">
        <v>164</v>
      </c>
      <c r="R8" s="22" t="s">
        <v>266</v>
      </c>
      <c r="S8" s="37">
        <v>3</v>
      </c>
    </row>
    <row r="9" spans="1:33" s="1" customFormat="1" ht="53.25" customHeight="1" x14ac:dyDescent="0.2">
      <c r="A9" s="45">
        <v>94</v>
      </c>
      <c r="B9" s="18" t="s">
        <v>165</v>
      </c>
      <c r="C9" s="48"/>
      <c r="D9" s="23"/>
      <c r="E9" s="20">
        <v>25000</v>
      </c>
      <c r="F9" s="20"/>
      <c r="G9" s="20"/>
      <c r="H9" s="20"/>
      <c r="I9" s="20">
        <v>11250</v>
      </c>
      <c r="J9" s="20"/>
      <c r="K9" s="20"/>
      <c r="L9" s="20"/>
      <c r="M9" s="20">
        <v>8750</v>
      </c>
      <c r="N9" s="23"/>
      <c r="O9" s="23"/>
      <c r="P9" s="23"/>
      <c r="Q9" s="22" t="s">
        <v>166</v>
      </c>
      <c r="R9" s="22" t="s">
        <v>169</v>
      </c>
      <c r="S9" s="37">
        <v>2</v>
      </c>
    </row>
    <row r="10" spans="1:33" s="7" customFormat="1" ht="46.5" customHeight="1" x14ac:dyDescent="0.25">
      <c r="A10" s="17">
        <v>97</v>
      </c>
      <c r="B10" s="18" t="s">
        <v>168</v>
      </c>
      <c r="C10" s="49" t="s">
        <v>58</v>
      </c>
      <c r="D10" s="50"/>
      <c r="E10" s="20">
        <v>20000</v>
      </c>
      <c r="F10" s="20"/>
      <c r="G10" s="20"/>
      <c r="H10" s="20"/>
      <c r="I10" s="20">
        <v>9000</v>
      </c>
      <c r="J10" s="20"/>
      <c r="K10" s="20"/>
      <c r="L10" s="20"/>
      <c r="M10" s="20">
        <v>7000</v>
      </c>
      <c r="N10" s="20"/>
      <c r="O10" s="20"/>
      <c r="P10" s="20"/>
      <c r="Q10" s="22" t="s">
        <v>167</v>
      </c>
      <c r="R10" s="22" t="s">
        <v>169</v>
      </c>
      <c r="S10" s="37">
        <v>2</v>
      </c>
      <c r="T10" s="6">
        <f t="shared" ref="T10:T12" si="0">I10/E10</f>
        <v>0.45</v>
      </c>
      <c r="U10" s="6">
        <f t="shared" ref="U10:W12" si="1">J10/I10</f>
        <v>0</v>
      </c>
      <c r="V10" s="6" t="e">
        <f t="shared" si="1"/>
        <v>#DIV/0!</v>
      </c>
      <c r="W10" s="6" t="e">
        <f t="shared" si="1"/>
        <v>#DIV/0!</v>
      </c>
      <c r="X10" s="6">
        <f t="shared" ref="X10:X12" si="2">M10/I10</f>
        <v>0.77777777777777779</v>
      </c>
      <c r="Y10" s="6">
        <f t="shared" ref="Y10:AA12" si="3">N10/M10</f>
        <v>0</v>
      </c>
      <c r="Z10" s="6" t="e">
        <f t="shared" si="3"/>
        <v>#DIV/0!</v>
      </c>
      <c r="AA10" s="6" t="e">
        <f t="shared" si="3"/>
        <v>#DIV/0!</v>
      </c>
      <c r="AG10" s="7" t="s">
        <v>108</v>
      </c>
    </row>
    <row r="11" spans="1:33" s="7" customFormat="1" ht="46.5" customHeight="1" x14ac:dyDescent="0.25">
      <c r="A11" s="17">
        <f t="shared" ref="A11:A12" si="4">A10+1</f>
        <v>98</v>
      </c>
      <c r="B11" s="18" t="s">
        <v>168</v>
      </c>
      <c r="C11" s="49" t="s">
        <v>59</v>
      </c>
      <c r="D11" s="50"/>
      <c r="E11" s="20">
        <v>22000</v>
      </c>
      <c r="F11" s="20"/>
      <c r="G11" s="20"/>
      <c r="H11" s="20"/>
      <c r="I11" s="20">
        <v>9900</v>
      </c>
      <c r="J11" s="20"/>
      <c r="K11" s="20"/>
      <c r="L11" s="20"/>
      <c r="M11" s="20">
        <v>7700</v>
      </c>
      <c r="N11" s="20"/>
      <c r="O11" s="20"/>
      <c r="P11" s="20"/>
      <c r="Q11" s="22" t="s">
        <v>167</v>
      </c>
      <c r="R11" s="22" t="s">
        <v>169</v>
      </c>
      <c r="S11" s="37">
        <v>2</v>
      </c>
      <c r="T11" s="6">
        <f t="shared" si="0"/>
        <v>0.45</v>
      </c>
      <c r="U11" s="6">
        <f t="shared" si="1"/>
        <v>0</v>
      </c>
      <c r="V11" s="6" t="e">
        <f t="shared" si="1"/>
        <v>#DIV/0!</v>
      </c>
      <c r="W11" s="6" t="e">
        <f t="shared" si="1"/>
        <v>#DIV/0!</v>
      </c>
      <c r="X11" s="6">
        <f t="shared" si="2"/>
        <v>0.77777777777777779</v>
      </c>
      <c r="Y11" s="6">
        <f t="shared" si="3"/>
        <v>0</v>
      </c>
      <c r="Z11" s="6" t="e">
        <f t="shared" si="3"/>
        <v>#DIV/0!</v>
      </c>
      <c r="AA11" s="6" t="e">
        <f t="shared" si="3"/>
        <v>#DIV/0!</v>
      </c>
      <c r="AG11" s="7" t="s">
        <v>108</v>
      </c>
    </row>
    <row r="12" spans="1:33" s="7" customFormat="1" ht="46.5" customHeight="1" x14ac:dyDescent="0.25">
      <c r="A12" s="17">
        <f t="shared" si="4"/>
        <v>99</v>
      </c>
      <c r="B12" s="18" t="s">
        <v>168</v>
      </c>
      <c r="C12" s="49" t="s">
        <v>60</v>
      </c>
      <c r="D12" s="50"/>
      <c r="E12" s="20">
        <v>25000</v>
      </c>
      <c r="F12" s="20"/>
      <c r="G12" s="20"/>
      <c r="H12" s="20"/>
      <c r="I12" s="20">
        <v>11250</v>
      </c>
      <c r="J12" s="20"/>
      <c r="K12" s="20"/>
      <c r="L12" s="20"/>
      <c r="M12" s="20">
        <v>8750</v>
      </c>
      <c r="N12" s="20"/>
      <c r="O12" s="20"/>
      <c r="P12" s="20"/>
      <c r="Q12" s="22" t="s">
        <v>167</v>
      </c>
      <c r="R12" s="22" t="s">
        <v>169</v>
      </c>
      <c r="S12" s="37">
        <v>2</v>
      </c>
      <c r="T12" s="6">
        <f t="shared" si="0"/>
        <v>0.45</v>
      </c>
      <c r="U12" s="6">
        <f t="shared" si="1"/>
        <v>0</v>
      </c>
      <c r="V12" s="6" t="e">
        <f t="shared" si="1"/>
        <v>#DIV/0!</v>
      </c>
      <c r="W12" s="6" t="e">
        <f t="shared" si="1"/>
        <v>#DIV/0!</v>
      </c>
      <c r="X12" s="6">
        <f t="shared" si="2"/>
        <v>0.77777777777777779</v>
      </c>
      <c r="Y12" s="6">
        <f t="shared" si="3"/>
        <v>0</v>
      </c>
      <c r="Z12" s="6" t="e">
        <f t="shared" si="3"/>
        <v>#DIV/0!</v>
      </c>
      <c r="AA12" s="6" t="e">
        <f t="shared" si="3"/>
        <v>#DIV/0!</v>
      </c>
      <c r="AG12" s="7" t="s">
        <v>108</v>
      </c>
    </row>
    <row r="13" spans="1:33" s="7" customFormat="1" ht="46.5" customHeight="1" x14ac:dyDescent="0.25">
      <c r="A13" s="45">
        <v>4</v>
      </c>
      <c r="B13" s="73" t="s">
        <v>61</v>
      </c>
      <c r="C13" s="19" t="s">
        <v>257</v>
      </c>
      <c r="D13" s="53"/>
      <c r="E13" s="20"/>
      <c r="F13" s="20"/>
      <c r="G13" s="20"/>
      <c r="H13" s="20"/>
      <c r="I13" s="20"/>
      <c r="J13" s="20"/>
      <c r="K13" s="20"/>
      <c r="L13" s="20"/>
      <c r="M13" s="20"/>
      <c r="N13" s="20"/>
      <c r="O13" s="20"/>
      <c r="P13" s="20"/>
      <c r="Q13" s="22"/>
      <c r="R13" s="22"/>
      <c r="S13" s="44"/>
      <c r="T13" s="6"/>
      <c r="U13" s="6"/>
      <c r="V13" s="6"/>
      <c r="W13" s="6"/>
      <c r="X13" s="6"/>
      <c r="Y13" s="6"/>
      <c r="Z13" s="6"/>
      <c r="AA13" s="6"/>
    </row>
    <row r="14" spans="1:33" s="7" customFormat="1" ht="41.25" customHeight="1" x14ac:dyDescent="0.25">
      <c r="A14" s="17">
        <v>186</v>
      </c>
      <c r="B14" s="18" t="s">
        <v>63</v>
      </c>
      <c r="C14" s="19" t="s">
        <v>62</v>
      </c>
      <c r="D14" s="19" t="s">
        <v>64</v>
      </c>
      <c r="E14" s="20">
        <v>11000</v>
      </c>
      <c r="F14" s="20">
        <v>6600</v>
      </c>
      <c r="G14" s="20">
        <v>5500</v>
      </c>
      <c r="H14" s="20">
        <v>4400</v>
      </c>
      <c r="I14" s="20">
        <v>4950</v>
      </c>
      <c r="J14" s="20">
        <v>2970</v>
      </c>
      <c r="K14" s="20">
        <v>2475</v>
      </c>
      <c r="L14" s="20">
        <v>1980</v>
      </c>
      <c r="M14" s="20">
        <v>3850</v>
      </c>
      <c r="N14" s="20">
        <v>2310</v>
      </c>
      <c r="O14" s="20">
        <v>1925</v>
      </c>
      <c r="P14" s="20">
        <v>1540</v>
      </c>
      <c r="Q14" s="74"/>
      <c r="R14" s="74" t="s">
        <v>258</v>
      </c>
      <c r="S14" s="44">
        <f t="shared" ref="S14" si="5">H14/G14</f>
        <v>0.8</v>
      </c>
      <c r="T14" s="6">
        <f t="shared" ref="T14" si="6">I14/E14</f>
        <v>0.45</v>
      </c>
      <c r="U14" s="6">
        <f t="shared" ref="U14:W14" si="7">J14/I14</f>
        <v>0.6</v>
      </c>
      <c r="V14" s="6">
        <f t="shared" si="7"/>
        <v>0.83333333333333337</v>
      </c>
      <c r="W14" s="6">
        <f t="shared" si="7"/>
        <v>0.8</v>
      </c>
      <c r="X14" s="6">
        <f t="shared" ref="X14" si="8">M14/I14</f>
        <v>0.77777777777777779</v>
      </c>
      <c r="Y14" s="6">
        <f t="shared" ref="Y14:AA14" si="9">N14/M14</f>
        <v>0.6</v>
      </c>
      <c r="Z14" s="6">
        <f t="shared" si="9"/>
        <v>0.83333333333333337</v>
      </c>
      <c r="AA14" s="6">
        <f t="shared" si="9"/>
        <v>0.8</v>
      </c>
      <c r="AG14" s="7" t="s">
        <v>108</v>
      </c>
    </row>
    <row r="15" spans="1:33" s="7" customFormat="1" ht="30.75" customHeight="1" x14ac:dyDescent="0.25">
      <c r="A15" s="45">
        <v>13</v>
      </c>
      <c r="B15" s="73" t="s">
        <v>69</v>
      </c>
      <c r="C15" s="19"/>
      <c r="D15" s="53"/>
      <c r="E15" s="20"/>
      <c r="F15" s="20"/>
      <c r="G15" s="20"/>
      <c r="H15" s="20"/>
      <c r="I15" s="20"/>
      <c r="J15" s="20"/>
      <c r="K15" s="20"/>
      <c r="L15" s="20"/>
      <c r="M15" s="20"/>
      <c r="N15" s="20"/>
      <c r="O15" s="20"/>
      <c r="P15" s="20"/>
      <c r="Q15" s="22"/>
      <c r="R15" s="22"/>
      <c r="S15" s="44"/>
      <c r="T15" s="6"/>
      <c r="U15" s="6"/>
      <c r="V15" s="6"/>
      <c r="W15" s="6"/>
      <c r="X15" s="6"/>
      <c r="Y15" s="6"/>
      <c r="Z15" s="6"/>
      <c r="AA15" s="6"/>
    </row>
    <row r="16" spans="1:33" s="7" customFormat="1" ht="38.25" customHeight="1" x14ac:dyDescent="0.25">
      <c r="A16" s="45"/>
      <c r="B16" s="47" t="s">
        <v>227</v>
      </c>
      <c r="C16" s="19" t="s">
        <v>228</v>
      </c>
      <c r="D16" s="55" t="s">
        <v>229</v>
      </c>
      <c r="E16" s="20">
        <v>30000</v>
      </c>
      <c r="F16" s="20">
        <v>18000</v>
      </c>
      <c r="G16" s="20">
        <v>15000</v>
      </c>
      <c r="H16" s="20">
        <v>12000</v>
      </c>
      <c r="I16" s="20">
        <v>13500</v>
      </c>
      <c r="J16" s="20">
        <v>8100</v>
      </c>
      <c r="K16" s="20">
        <v>6750</v>
      </c>
      <c r="L16" s="20">
        <v>5400</v>
      </c>
      <c r="M16" s="20">
        <v>10500</v>
      </c>
      <c r="N16" s="20">
        <v>6300</v>
      </c>
      <c r="O16" s="20">
        <v>5250</v>
      </c>
      <c r="P16" s="20">
        <v>4200</v>
      </c>
      <c r="Q16" s="22" t="s">
        <v>233</v>
      </c>
      <c r="R16" s="22" t="s">
        <v>158</v>
      </c>
      <c r="S16" s="90">
        <v>1</v>
      </c>
      <c r="T16" s="6"/>
      <c r="U16" s="6"/>
      <c r="V16" s="6"/>
      <c r="W16" s="6"/>
      <c r="X16" s="6"/>
      <c r="Y16" s="6"/>
      <c r="Z16" s="6"/>
      <c r="AA16" s="6"/>
    </row>
    <row r="17" spans="1:33" s="7" customFormat="1" ht="39" customHeight="1" x14ac:dyDescent="0.25">
      <c r="A17" s="45"/>
      <c r="B17" s="47" t="s">
        <v>230</v>
      </c>
      <c r="C17" s="19" t="s">
        <v>231</v>
      </c>
      <c r="D17" s="55" t="s">
        <v>232</v>
      </c>
      <c r="E17" s="20">
        <v>20000</v>
      </c>
      <c r="F17" s="20">
        <v>12000</v>
      </c>
      <c r="G17" s="20">
        <v>10000</v>
      </c>
      <c r="H17" s="20">
        <v>8000</v>
      </c>
      <c r="I17" s="20">
        <v>9000</v>
      </c>
      <c r="J17" s="20">
        <v>5400</v>
      </c>
      <c r="K17" s="20">
        <v>4500</v>
      </c>
      <c r="L17" s="20">
        <v>3600</v>
      </c>
      <c r="M17" s="20">
        <v>7000</v>
      </c>
      <c r="N17" s="20">
        <v>4200</v>
      </c>
      <c r="O17" s="20">
        <v>3500</v>
      </c>
      <c r="P17" s="20">
        <v>2800</v>
      </c>
      <c r="Q17" s="22" t="s">
        <v>234</v>
      </c>
      <c r="R17" s="22" t="s">
        <v>158</v>
      </c>
      <c r="S17" s="90">
        <v>1</v>
      </c>
      <c r="T17" s="6"/>
      <c r="U17" s="6"/>
      <c r="V17" s="6"/>
      <c r="W17" s="6"/>
      <c r="X17" s="6"/>
      <c r="Y17" s="6"/>
      <c r="Z17" s="6"/>
      <c r="AA17" s="6"/>
    </row>
    <row r="18" spans="1:33" s="7" customFormat="1" ht="24.75" customHeight="1" x14ac:dyDescent="0.25">
      <c r="A18" s="45">
        <v>15</v>
      </c>
      <c r="B18" s="73" t="s">
        <v>70</v>
      </c>
      <c r="C18" s="48"/>
      <c r="D18" s="48"/>
      <c r="E18" s="75"/>
      <c r="F18" s="75"/>
      <c r="G18" s="75"/>
      <c r="H18" s="75"/>
      <c r="I18" s="75"/>
      <c r="J18" s="75"/>
      <c r="K18" s="75"/>
      <c r="L18" s="75"/>
      <c r="M18" s="75"/>
      <c r="N18" s="75"/>
      <c r="O18" s="75"/>
      <c r="P18" s="75"/>
      <c r="Q18" s="74"/>
      <c r="R18" s="74"/>
      <c r="S18" s="44"/>
      <c r="T18" s="6" t="e">
        <f t="shared" ref="T18" si="10">I18/E18</f>
        <v>#DIV/0!</v>
      </c>
      <c r="U18" s="6" t="e">
        <f t="shared" ref="U18:W18" si="11">J18/I18</f>
        <v>#DIV/0!</v>
      </c>
      <c r="V18" s="6" t="e">
        <f t="shared" si="11"/>
        <v>#DIV/0!</v>
      </c>
      <c r="W18" s="6" t="e">
        <f t="shared" si="11"/>
        <v>#DIV/0!</v>
      </c>
      <c r="X18" s="6" t="e">
        <f t="shared" ref="X18" si="12">M18/I18</f>
        <v>#DIV/0!</v>
      </c>
      <c r="Y18" s="6" t="e">
        <f t="shared" ref="Y18:AA18" si="13">N18/M18</f>
        <v>#DIV/0!</v>
      </c>
      <c r="Z18" s="6" t="e">
        <f t="shared" si="13"/>
        <v>#DIV/0!</v>
      </c>
      <c r="AA18" s="6" t="e">
        <f t="shared" si="13"/>
        <v>#DIV/0!</v>
      </c>
      <c r="AG18" s="7" t="s">
        <v>108</v>
      </c>
    </row>
    <row r="19" spans="1:33" s="7" customFormat="1" ht="46.5" customHeight="1" x14ac:dyDescent="0.25">
      <c r="A19" s="17"/>
      <c r="B19" s="18" t="s">
        <v>181</v>
      </c>
      <c r="C19" s="19"/>
      <c r="D19" s="53"/>
      <c r="E19" s="20"/>
      <c r="F19" s="20"/>
      <c r="G19" s="20"/>
      <c r="H19" s="20"/>
      <c r="I19" s="20"/>
      <c r="J19" s="20"/>
      <c r="K19" s="20"/>
      <c r="L19" s="20"/>
      <c r="M19" s="20"/>
      <c r="N19" s="20"/>
      <c r="O19" s="20"/>
      <c r="P19" s="20"/>
      <c r="Q19" s="22"/>
      <c r="R19" s="22" t="s">
        <v>266</v>
      </c>
      <c r="S19" s="37">
        <v>3</v>
      </c>
      <c r="T19" s="6"/>
      <c r="U19" s="6"/>
      <c r="V19" s="6"/>
      <c r="W19" s="6"/>
      <c r="X19" s="6"/>
      <c r="Y19" s="6"/>
      <c r="Z19" s="6"/>
      <c r="AA19" s="6"/>
    </row>
    <row r="20" spans="1:33" s="7" customFormat="1" ht="46.5" customHeight="1" x14ac:dyDescent="0.25">
      <c r="A20" s="45">
        <v>22</v>
      </c>
      <c r="B20" s="73" t="s">
        <v>71</v>
      </c>
      <c r="C20" s="19"/>
      <c r="D20" s="53"/>
      <c r="E20" s="20"/>
      <c r="F20" s="20"/>
      <c r="G20" s="20"/>
      <c r="H20" s="20"/>
      <c r="I20" s="20"/>
      <c r="J20" s="20"/>
      <c r="K20" s="20"/>
      <c r="L20" s="20"/>
      <c r="M20" s="20"/>
      <c r="N20" s="20"/>
      <c r="O20" s="20"/>
      <c r="P20" s="20"/>
      <c r="Q20" s="22"/>
      <c r="R20" s="22"/>
      <c r="S20" s="44"/>
      <c r="T20" s="6"/>
      <c r="U20" s="6"/>
      <c r="V20" s="6"/>
      <c r="W20" s="6"/>
      <c r="X20" s="6"/>
      <c r="Y20" s="6"/>
      <c r="Z20" s="6"/>
      <c r="AA20" s="6"/>
    </row>
    <row r="21" spans="1:33" s="7" customFormat="1" ht="39.75" customHeight="1" x14ac:dyDescent="0.25">
      <c r="A21" s="17"/>
      <c r="B21" s="18" t="s">
        <v>183</v>
      </c>
      <c r="C21" s="19" t="s">
        <v>184</v>
      </c>
      <c r="D21" s="51" t="s">
        <v>185</v>
      </c>
      <c r="E21" s="20">
        <v>10000</v>
      </c>
      <c r="F21" s="20">
        <v>6000</v>
      </c>
      <c r="G21" s="20">
        <v>5000</v>
      </c>
      <c r="H21" s="20">
        <v>4000</v>
      </c>
      <c r="I21" s="20">
        <v>4500</v>
      </c>
      <c r="J21" s="20">
        <v>2700</v>
      </c>
      <c r="K21" s="20">
        <v>2250</v>
      </c>
      <c r="L21" s="20">
        <v>1800</v>
      </c>
      <c r="M21" s="20">
        <v>3500</v>
      </c>
      <c r="N21" s="20">
        <v>2100</v>
      </c>
      <c r="O21" s="20">
        <v>1750</v>
      </c>
      <c r="P21" s="20">
        <v>1400</v>
      </c>
      <c r="Q21" s="22" t="s">
        <v>186</v>
      </c>
      <c r="R21" s="22" t="s">
        <v>158</v>
      </c>
      <c r="S21" s="90">
        <v>1</v>
      </c>
      <c r="T21" s="6"/>
      <c r="U21" s="6"/>
      <c r="V21" s="6"/>
      <c r="W21" s="6"/>
      <c r="X21" s="6"/>
      <c r="Y21" s="6"/>
      <c r="Z21" s="6"/>
      <c r="AA21" s="6"/>
    </row>
    <row r="22" spans="1:33" s="7" customFormat="1" ht="43.5" customHeight="1" x14ac:dyDescent="0.25">
      <c r="A22" s="17"/>
      <c r="B22" s="18" t="s">
        <v>187</v>
      </c>
      <c r="C22" s="19" t="s">
        <v>188</v>
      </c>
      <c r="D22" s="19" t="s">
        <v>189</v>
      </c>
      <c r="E22" s="20">
        <v>8000</v>
      </c>
      <c r="F22" s="20">
        <v>4800</v>
      </c>
      <c r="G22" s="20">
        <v>4000</v>
      </c>
      <c r="H22" s="20">
        <v>3200</v>
      </c>
      <c r="I22" s="20">
        <v>3600</v>
      </c>
      <c r="J22" s="20">
        <v>2160</v>
      </c>
      <c r="K22" s="20">
        <v>1800</v>
      </c>
      <c r="L22" s="20">
        <v>1440</v>
      </c>
      <c r="M22" s="20">
        <v>2800</v>
      </c>
      <c r="N22" s="20">
        <v>1680</v>
      </c>
      <c r="O22" s="20">
        <v>1400</v>
      </c>
      <c r="P22" s="20">
        <v>1120</v>
      </c>
      <c r="Q22" s="22" t="s">
        <v>190</v>
      </c>
      <c r="R22" s="22" t="s">
        <v>158</v>
      </c>
      <c r="S22" s="90">
        <v>1</v>
      </c>
      <c r="T22" s="6"/>
      <c r="U22" s="6"/>
      <c r="V22" s="6"/>
      <c r="W22" s="6"/>
      <c r="X22" s="6"/>
      <c r="Y22" s="6"/>
      <c r="Z22" s="6"/>
      <c r="AA22" s="6"/>
    </row>
    <row r="23" spans="1:33" s="7" customFormat="1" ht="43.5" customHeight="1" x14ac:dyDescent="0.25">
      <c r="A23" s="45">
        <v>25</v>
      </c>
      <c r="B23" s="73" t="s">
        <v>72</v>
      </c>
      <c r="C23" s="19"/>
      <c r="D23" s="19"/>
      <c r="E23" s="20"/>
      <c r="F23" s="20"/>
      <c r="G23" s="20"/>
      <c r="H23" s="20"/>
      <c r="I23" s="20"/>
      <c r="J23" s="20"/>
      <c r="K23" s="20"/>
      <c r="L23" s="20"/>
      <c r="M23" s="20"/>
      <c r="N23" s="20"/>
      <c r="O23" s="20"/>
      <c r="P23" s="20"/>
      <c r="Q23" s="22"/>
      <c r="R23" s="22"/>
      <c r="S23" s="16"/>
      <c r="T23" s="6"/>
      <c r="U23" s="6"/>
      <c r="V23" s="6"/>
      <c r="W23" s="6"/>
      <c r="X23" s="6"/>
      <c r="Y23" s="6"/>
      <c r="Z23" s="6"/>
      <c r="AA23" s="6"/>
    </row>
    <row r="24" spans="1:33" s="7" customFormat="1" ht="35.25" customHeight="1" x14ac:dyDescent="0.25">
      <c r="A24" s="17">
        <v>1467</v>
      </c>
      <c r="B24" s="18" t="s">
        <v>73</v>
      </c>
      <c r="C24" s="19" t="s">
        <v>74</v>
      </c>
      <c r="D24" s="19" t="s">
        <v>321</v>
      </c>
      <c r="E24" s="20">
        <v>11200</v>
      </c>
      <c r="F24" s="20">
        <v>6000</v>
      </c>
      <c r="G24" s="20">
        <v>3000</v>
      </c>
      <c r="H24" s="20">
        <v>2400</v>
      </c>
      <c r="I24" s="20">
        <v>3920</v>
      </c>
      <c r="J24" s="20">
        <v>2100</v>
      </c>
      <c r="K24" s="20">
        <v>1050</v>
      </c>
      <c r="L24" s="21">
        <v>865</v>
      </c>
      <c r="M24" s="20">
        <v>2800</v>
      </c>
      <c r="N24" s="20">
        <v>1500</v>
      </c>
      <c r="O24" s="20">
        <v>950</v>
      </c>
      <c r="P24" s="20">
        <v>850</v>
      </c>
      <c r="Q24" s="91" t="s">
        <v>320</v>
      </c>
      <c r="R24" s="74" t="s">
        <v>169</v>
      </c>
      <c r="S24" s="37">
        <v>2</v>
      </c>
      <c r="T24" s="6">
        <f t="shared" ref="T24" si="14">I24/E24</f>
        <v>0.35</v>
      </c>
      <c r="U24" s="6">
        <f t="shared" ref="U24:W24" si="15">J24/I24</f>
        <v>0.5357142857142857</v>
      </c>
      <c r="V24" s="6">
        <f t="shared" si="15"/>
        <v>0.5</v>
      </c>
      <c r="W24" s="6">
        <f t="shared" si="15"/>
        <v>0.82380952380952377</v>
      </c>
      <c r="X24" s="6">
        <f t="shared" ref="X24" si="16">M24/I24</f>
        <v>0.7142857142857143</v>
      </c>
      <c r="Y24" s="6">
        <f t="shared" ref="Y24:AA24" si="17">N24/M24</f>
        <v>0.5357142857142857</v>
      </c>
      <c r="Z24" s="6">
        <f t="shared" si="17"/>
        <v>0.6333333333333333</v>
      </c>
      <c r="AA24" s="6">
        <f t="shared" si="17"/>
        <v>0.89473684210526316</v>
      </c>
      <c r="AG24" s="7" t="s">
        <v>109</v>
      </c>
    </row>
    <row r="25" spans="1:33" s="7" customFormat="1" ht="43.5" customHeight="1" x14ac:dyDescent="0.25">
      <c r="A25" s="17">
        <v>1494</v>
      </c>
      <c r="B25" s="88" t="s">
        <v>43</v>
      </c>
      <c r="C25" s="19"/>
      <c r="D25" s="19"/>
      <c r="E25" s="20"/>
      <c r="F25" s="20"/>
      <c r="G25" s="20"/>
      <c r="H25" s="20"/>
      <c r="I25" s="20"/>
      <c r="J25" s="20"/>
      <c r="K25" s="20"/>
      <c r="L25" s="20"/>
      <c r="M25" s="20"/>
      <c r="N25" s="20"/>
      <c r="O25" s="20"/>
      <c r="P25" s="20"/>
      <c r="Q25" s="22" t="s">
        <v>322</v>
      </c>
      <c r="R25" s="22" t="s">
        <v>323</v>
      </c>
      <c r="S25" s="16"/>
      <c r="T25" s="6"/>
      <c r="U25" s="6"/>
      <c r="V25" s="6"/>
      <c r="W25" s="6"/>
      <c r="X25" s="6"/>
      <c r="Y25" s="6"/>
      <c r="Z25" s="6"/>
      <c r="AA25" s="6"/>
    </row>
    <row r="26" spans="1:33" s="7" customFormat="1" ht="43.5" customHeight="1" x14ac:dyDescent="0.25">
      <c r="A26" s="17">
        <v>1525</v>
      </c>
      <c r="B26" s="88" t="s">
        <v>66</v>
      </c>
      <c r="C26" s="19"/>
      <c r="D26" s="19"/>
      <c r="E26" s="20"/>
      <c r="F26" s="20"/>
      <c r="G26" s="20"/>
      <c r="H26" s="20"/>
      <c r="I26" s="20"/>
      <c r="J26" s="20"/>
      <c r="K26" s="20"/>
      <c r="L26" s="20"/>
      <c r="M26" s="20"/>
      <c r="N26" s="20"/>
      <c r="O26" s="20"/>
      <c r="P26" s="20"/>
      <c r="Q26" s="22" t="s">
        <v>324</v>
      </c>
      <c r="R26" s="22" t="s">
        <v>325</v>
      </c>
      <c r="S26" s="16"/>
      <c r="T26" s="6"/>
      <c r="U26" s="6"/>
      <c r="V26" s="6"/>
      <c r="W26" s="6"/>
      <c r="X26" s="6"/>
      <c r="Y26" s="6"/>
      <c r="Z26" s="6"/>
      <c r="AA26" s="6"/>
    </row>
    <row r="27" spans="1:33" s="7" customFormat="1" ht="43.5" customHeight="1" x14ac:dyDescent="0.25">
      <c r="A27" s="17">
        <v>1526</v>
      </c>
      <c r="B27" s="18" t="s">
        <v>67</v>
      </c>
      <c r="C27" s="19"/>
      <c r="D27" s="19"/>
      <c r="E27" s="20"/>
      <c r="F27" s="20"/>
      <c r="G27" s="20"/>
      <c r="H27" s="20"/>
      <c r="I27" s="20"/>
      <c r="J27" s="20"/>
      <c r="K27" s="20"/>
      <c r="L27" s="20"/>
      <c r="M27" s="20"/>
      <c r="N27" s="20"/>
      <c r="O27" s="20"/>
      <c r="P27" s="20"/>
      <c r="Q27" s="22" t="s">
        <v>326</v>
      </c>
      <c r="R27" s="22" t="s">
        <v>327</v>
      </c>
      <c r="S27" s="16"/>
      <c r="T27" s="6"/>
      <c r="U27" s="6"/>
      <c r="V27" s="6"/>
      <c r="W27" s="6"/>
      <c r="X27" s="6"/>
      <c r="Y27" s="6"/>
      <c r="Z27" s="6"/>
      <c r="AA27" s="6"/>
    </row>
    <row r="28" spans="1:33" s="7" customFormat="1" ht="43.5" customHeight="1" x14ac:dyDescent="0.25">
      <c r="A28" s="45">
        <v>26</v>
      </c>
      <c r="B28" s="73" t="s">
        <v>75</v>
      </c>
      <c r="C28" s="19"/>
      <c r="D28" s="19"/>
      <c r="E28" s="20"/>
      <c r="F28" s="20"/>
      <c r="G28" s="20"/>
      <c r="H28" s="20"/>
      <c r="I28" s="20"/>
      <c r="J28" s="20"/>
      <c r="K28" s="20"/>
      <c r="L28" s="20"/>
      <c r="M28" s="20"/>
      <c r="N28" s="20"/>
      <c r="O28" s="20"/>
      <c r="P28" s="20"/>
      <c r="Q28" s="22"/>
      <c r="R28" s="22"/>
      <c r="S28" s="16"/>
      <c r="T28" s="6"/>
      <c r="U28" s="6"/>
      <c r="V28" s="6"/>
      <c r="W28" s="6"/>
      <c r="X28" s="6"/>
      <c r="Y28" s="6"/>
      <c r="Z28" s="6"/>
      <c r="AA28" s="6"/>
    </row>
    <row r="29" spans="1:33" s="7" customFormat="1" ht="43.5" customHeight="1" x14ac:dyDescent="0.25">
      <c r="A29" s="17"/>
      <c r="B29" s="92" t="s">
        <v>65</v>
      </c>
      <c r="C29" s="93" t="s">
        <v>49</v>
      </c>
      <c r="D29" s="93" t="s">
        <v>267</v>
      </c>
      <c r="E29" s="94">
        <v>47500</v>
      </c>
      <c r="F29" s="94">
        <v>23000</v>
      </c>
      <c r="G29" s="94">
        <v>11000</v>
      </c>
      <c r="H29" s="94">
        <v>8800</v>
      </c>
      <c r="I29" s="95">
        <f>IF(E29&gt;=100000,E29*0.4,E29*0.35)</f>
        <v>16625</v>
      </c>
      <c r="J29" s="95">
        <f t="shared" ref="J29:L29" si="18">IF(F29&gt;=100000,F29*0.4,F29*0.35)</f>
        <v>8049.9999999999991</v>
      </c>
      <c r="K29" s="95">
        <f t="shared" si="18"/>
        <v>3849.9999999999995</v>
      </c>
      <c r="L29" s="95">
        <f t="shared" si="18"/>
        <v>3080</v>
      </c>
      <c r="M29" s="96">
        <f>E29*25%</f>
        <v>11875</v>
      </c>
      <c r="N29" s="96">
        <f t="shared" ref="N29:P29" si="19">F29*25%</f>
        <v>5750</v>
      </c>
      <c r="O29" s="96">
        <f t="shared" si="19"/>
        <v>2750</v>
      </c>
      <c r="P29" s="96">
        <f t="shared" si="19"/>
        <v>2200</v>
      </c>
      <c r="Q29" s="22"/>
      <c r="R29" s="22" t="s">
        <v>158</v>
      </c>
      <c r="S29" s="90">
        <v>1</v>
      </c>
      <c r="T29" s="6"/>
      <c r="U29" s="6"/>
      <c r="V29" s="6"/>
      <c r="W29" s="6"/>
      <c r="X29" s="6"/>
      <c r="Y29" s="6"/>
      <c r="Z29" s="6"/>
      <c r="AA29" s="6"/>
    </row>
    <row r="30" spans="1:33" s="7" customFormat="1" ht="43.5" customHeight="1" x14ac:dyDescent="0.25">
      <c r="A30" s="17"/>
      <c r="B30" s="97" t="s">
        <v>268</v>
      </c>
      <c r="C30" s="97" t="s">
        <v>79</v>
      </c>
      <c r="D30" s="97" t="s">
        <v>80</v>
      </c>
      <c r="E30" s="95">
        <v>24000</v>
      </c>
      <c r="F30" s="95">
        <v>12000</v>
      </c>
      <c r="G30" s="95">
        <v>6000</v>
      </c>
      <c r="H30" s="95">
        <v>4800</v>
      </c>
      <c r="I30" s="95">
        <f>IF(E30&gt;=100000,E30*0.4,E30*0.35)</f>
        <v>8400</v>
      </c>
      <c r="J30" s="95">
        <f>IF(F30&gt;=100000,F30*0.4,F30*0.35)</f>
        <v>4200</v>
      </c>
      <c r="K30" s="95">
        <f>IF(G30&gt;=100000,G30*0.4,G30*0.35)</f>
        <v>2100</v>
      </c>
      <c r="L30" s="95">
        <f>IF(H30&gt;=100000,H30*0.4,H30*0.35)</f>
        <v>1680</v>
      </c>
      <c r="M30" s="96">
        <f>E30*25%</f>
        <v>6000</v>
      </c>
      <c r="N30" s="96">
        <f>F30*25%</f>
        <v>3000</v>
      </c>
      <c r="O30" s="96">
        <f>G30*25%</f>
        <v>1500</v>
      </c>
      <c r="P30" s="96">
        <f>H30*25%</f>
        <v>1200</v>
      </c>
      <c r="Q30" s="22"/>
      <c r="R30" s="22" t="s">
        <v>158</v>
      </c>
      <c r="S30" s="90">
        <v>1</v>
      </c>
      <c r="T30" s="6"/>
      <c r="U30" s="6"/>
      <c r="V30" s="6"/>
      <c r="W30" s="6"/>
      <c r="X30" s="6"/>
      <c r="Y30" s="6"/>
      <c r="Z30" s="6"/>
      <c r="AA30" s="6"/>
    </row>
    <row r="31" spans="1:33" s="7" customFormat="1" ht="43.5" customHeight="1" x14ac:dyDescent="0.25">
      <c r="A31" s="17"/>
      <c r="B31" s="93" t="s">
        <v>76</v>
      </c>
      <c r="C31" s="93" t="s">
        <v>77</v>
      </c>
      <c r="D31" s="93" t="s">
        <v>78</v>
      </c>
      <c r="E31" s="94">
        <v>26400</v>
      </c>
      <c r="F31" s="94">
        <v>13000</v>
      </c>
      <c r="G31" s="94">
        <v>6500</v>
      </c>
      <c r="H31" s="94">
        <v>5200</v>
      </c>
      <c r="I31" s="94">
        <v>9240</v>
      </c>
      <c r="J31" s="95">
        <v>4550</v>
      </c>
      <c r="K31" s="95">
        <v>2275</v>
      </c>
      <c r="L31" s="95">
        <v>1820</v>
      </c>
      <c r="M31" s="95">
        <v>6600</v>
      </c>
      <c r="N31" s="95">
        <v>3250</v>
      </c>
      <c r="O31" s="95">
        <v>1625</v>
      </c>
      <c r="P31" s="95">
        <v>1300</v>
      </c>
      <c r="Q31" s="22"/>
      <c r="R31" s="22" t="s">
        <v>158</v>
      </c>
      <c r="S31" s="90">
        <v>1</v>
      </c>
      <c r="T31" s="6"/>
      <c r="U31" s="6"/>
      <c r="V31" s="6"/>
      <c r="W31" s="6"/>
      <c r="X31" s="6"/>
      <c r="Y31" s="6"/>
      <c r="Z31" s="6"/>
      <c r="AA31" s="6"/>
    </row>
    <row r="32" spans="1:33" s="7" customFormat="1" ht="28.5" customHeight="1" x14ac:dyDescent="0.25">
      <c r="A32" s="45">
        <v>28</v>
      </c>
      <c r="B32" s="52" t="s">
        <v>81</v>
      </c>
      <c r="C32" s="52"/>
      <c r="D32" s="53" t="s">
        <v>199</v>
      </c>
      <c r="E32" s="20"/>
      <c r="F32" s="20"/>
      <c r="G32" s="20"/>
      <c r="H32" s="20"/>
      <c r="I32" s="20"/>
      <c r="J32" s="20"/>
      <c r="K32" s="20"/>
      <c r="L32" s="20"/>
      <c r="M32" s="20"/>
      <c r="N32" s="20"/>
      <c r="O32" s="20"/>
      <c r="P32" s="20"/>
      <c r="Q32" s="22"/>
      <c r="R32" s="22"/>
      <c r="S32" s="44"/>
      <c r="T32" s="6"/>
      <c r="U32" s="6"/>
      <c r="V32" s="6"/>
      <c r="W32" s="6"/>
      <c r="X32" s="6"/>
      <c r="Y32" s="6"/>
      <c r="Z32" s="6"/>
      <c r="AA32" s="6"/>
    </row>
    <row r="33" spans="1:39" s="7" customFormat="1" ht="83.25" customHeight="1" x14ac:dyDescent="0.25">
      <c r="A33" s="54">
        <v>1929</v>
      </c>
      <c r="B33" s="19" t="s">
        <v>194</v>
      </c>
      <c r="C33" s="19" t="s">
        <v>195</v>
      </c>
      <c r="D33" s="19" t="s">
        <v>196</v>
      </c>
      <c r="E33" s="20"/>
      <c r="F33" s="20"/>
      <c r="G33" s="20"/>
      <c r="H33" s="20"/>
      <c r="I33" s="20"/>
      <c r="J33" s="20"/>
      <c r="K33" s="20"/>
      <c r="L33" s="20"/>
      <c r="M33" s="20"/>
      <c r="N33" s="20"/>
      <c r="O33" s="20"/>
      <c r="P33" s="20"/>
      <c r="Q33" s="22" t="s">
        <v>193</v>
      </c>
      <c r="R33" s="22" t="s">
        <v>169</v>
      </c>
      <c r="S33" s="37">
        <v>2</v>
      </c>
      <c r="T33" s="6"/>
      <c r="U33" s="6"/>
      <c r="V33" s="6"/>
      <c r="W33" s="6"/>
      <c r="X33" s="6"/>
      <c r="Y33" s="6"/>
      <c r="Z33" s="6"/>
      <c r="AA33" s="6"/>
    </row>
    <row r="34" spans="1:39" s="7" customFormat="1" ht="99" customHeight="1" x14ac:dyDescent="0.25">
      <c r="A34" s="54">
        <v>1930</v>
      </c>
      <c r="B34" s="19" t="s">
        <v>197</v>
      </c>
      <c r="C34" s="48"/>
      <c r="D34" s="53"/>
      <c r="E34" s="20"/>
      <c r="F34" s="20"/>
      <c r="G34" s="20"/>
      <c r="H34" s="20"/>
      <c r="I34" s="20"/>
      <c r="J34" s="20"/>
      <c r="K34" s="20"/>
      <c r="L34" s="20"/>
      <c r="M34" s="20"/>
      <c r="N34" s="20"/>
      <c r="O34" s="20"/>
      <c r="P34" s="20"/>
      <c r="Q34" s="22" t="s">
        <v>198</v>
      </c>
      <c r="R34" s="22" t="s">
        <v>169</v>
      </c>
      <c r="S34" s="37">
        <v>2</v>
      </c>
      <c r="T34" s="6"/>
      <c r="U34" s="6"/>
      <c r="V34" s="6"/>
      <c r="W34" s="6"/>
      <c r="X34" s="6"/>
      <c r="Y34" s="6"/>
      <c r="Z34" s="6"/>
      <c r="AA34" s="6"/>
    </row>
    <row r="35" spans="1:39" s="7" customFormat="1" ht="46.5" customHeight="1" x14ac:dyDescent="0.25">
      <c r="A35" s="45"/>
      <c r="B35" s="19" t="s">
        <v>200</v>
      </c>
      <c r="C35" s="48"/>
      <c r="D35" s="53"/>
      <c r="E35" s="20">
        <v>6480</v>
      </c>
      <c r="F35" s="20">
        <v>4900</v>
      </c>
      <c r="G35" s="20">
        <v>4200</v>
      </c>
      <c r="H35" s="20">
        <v>3500</v>
      </c>
      <c r="I35" s="20">
        <v>3150</v>
      </c>
      <c r="J35" s="20">
        <v>2205</v>
      </c>
      <c r="K35" s="20">
        <v>1890</v>
      </c>
      <c r="L35" s="20">
        <v>1575</v>
      </c>
      <c r="M35" s="20">
        <v>2450</v>
      </c>
      <c r="N35" s="20">
        <v>1715</v>
      </c>
      <c r="O35" s="20">
        <v>1470</v>
      </c>
      <c r="P35" s="20">
        <v>1225</v>
      </c>
      <c r="Q35" s="55" t="s">
        <v>202</v>
      </c>
      <c r="R35" s="22" t="s">
        <v>201</v>
      </c>
      <c r="S35" s="90">
        <v>1</v>
      </c>
      <c r="T35" s="6"/>
      <c r="U35" s="6"/>
      <c r="V35" s="6"/>
      <c r="W35" s="6"/>
      <c r="X35" s="6"/>
      <c r="Y35" s="6"/>
      <c r="Z35" s="6"/>
      <c r="AA35" s="6"/>
    </row>
    <row r="36" spans="1:39" s="7" customFormat="1" ht="46.5" customHeight="1" x14ac:dyDescent="0.25">
      <c r="A36" s="45">
        <v>33</v>
      </c>
      <c r="B36" s="73" t="s">
        <v>85</v>
      </c>
      <c r="C36" s="19"/>
      <c r="D36" s="53"/>
      <c r="E36" s="20"/>
      <c r="F36" s="20"/>
      <c r="G36" s="20"/>
      <c r="H36" s="20"/>
      <c r="I36" s="20"/>
      <c r="J36" s="20"/>
      <c r="K36" s="20"/>
      <c r="L36" s="20"/>
      <c r="M36" s="20"/>
      <c r="N36" s="20"/>
      <c r="O36" s="20"/>
      <c r="P36" s="20"/>
      <c r="Q36" s="22"/>
      <c r="R36" s="22"/>
      <c r="S36" s="44"/>
      <c r="T36" s="6"/>
      <c r="U36" s="6"/>
      <c r="V36" s="6"/>
      <c r="W36" s="6"/>
      <c r="X36" s="6"/>
      <c r="Y36" s="6"/>
      <c r="Z36" s="6"/>
      <c r="AA36" s="6"/>
    </row>
    <row r="37" spans="1:39" ht="45" x14ac:dyDescent="0.25">
      <c r="A37" s="23"/>
      <c r="B37" s="19" t="s">
        <v>205</v>
      </c>
      <c r="C37" s="23"/>
      <c r="D37" s="23"/>
      <c r="E37" s="20">
        <v>12500</v>
      </c>
      <c r="F37" s="20">
        <v>5600</v>
      </c>
      <c r="G37" s="20">
        <v>3500</v>
      </c>
      <c r="H37" s="20">
        <v>2800</v>
      </c>
      <c r="I37" s="20">
        <v>4375</v>
      </c>
      <c r="J37" s="20">
        <v>1960</v>
      </c>
      <c r="K37" s="20">
        <v>1225</v>
      </c>
      <c r="L37" s="20">
        <v>980</v>
      </c>
      <c r="M37" s="20">
        <v>3125</v>
      </c>
      <c r="N37" s="20">
        <v>1400</v>
      </c>
      <c r="O37" s="20">
        <v>900</v>
      </c>
      <c r="P37" s="20">
        <v>850</v>
      </c>
      <c r="Q37" s="55" t="s">
        <v>206</v>
      </c>
      <c r="R37" s="22" t="s">
        <v>201</v>
      </c>
      <c r="S37" s="90">
        <v>1</v>
      </c>
    </row>
    <row r="38" spans="1:39" ht="33.75" customHeight="1" x14ac:dyDescent="0.2">
      <c r="A38" s="45">
        <v>34</v>
      </c>
      <c r="B38" s="52" t="s">
        <v>86</v>
      </c>
      <c r="C38" s="52"/>
      <c r="D38" s="52"/>
      <c r="E38" s="76" t="s">
        <v>125</v>
      </c>
      <c r="F38" s="23"/>
      <c r="G38" s="23"/>
      <c r="H38" s="23"/>
      <c r="I38" s="23"/>
      <c r="J38" s="23"/>
      <c r="K38" s="23"/>
      <c r="L38" s="23"/>
      <c r="M38" s="23"/>
      <c r="N38" s="23"/>
      <c r="O38" s="23"/>
      <c r="P38" s="23"/>
      <c r="Q38" s="23"/>
      <c r="R38" s="23"/>
      <c r="S38" s="37"/>
    </row>
    <row r="39" spans="1:39" s="10" customFormat="1" ht="66" customHeight="1" x14ac:dyDescent="0.25">
      <c r="A39" s="77">
        <v>2454</v>
      </c>
      <c r="B39" s="78" t="s">
        <v>87</v>
      </c>
      <c r="C39" s="79" t="s">
        <v>88</v>
      </c>
      <c r="D39" s="80" t="s">
        <v>115</v>
      </c>
      <c r="E39" s="81">
        <v>13000</v>
      </c>
      <c r="F39" s="81">
        <v>7900</v>
      </c>
      <c r="G39" s="81">
        <v>4500</v>
      </c>
      <c r="H39" s="81">
        <v>3600</v>
      </c>
      <c r="I39" s="81">
        <v>4550</v>
      </c>
      <c r="J39" s="81">
        <v>2765</v>
      </c>
      <c r="K39" s="81">
        <v>1575</v>
      </c>
      <c r="L39" s="81">
        <v>1260</v>
      </c>
      <c r="M39" s="81">
        <v>3250</v>
      </c>
      <c r="N39" s="81">
        <v>1975</v>
      </c>
      <c r="O39" s="81">
        <v>1125</v>
      </c>
      <c r="P39" s="81">
        <v>900</v>
      </c>
      <c r="Q39" s="82" t="s">
        <v>114</v>
      </c>
      <c r="R39" s="22" t="s">
        <v>169</v>
      </c>
      <c r="S39" s="37">
        <v>2</v>
      </c>
      <c r="T39" s="8"/>
      <c r="U39" s="8">
        <f t="shared" ref="U39:W41" si="20">J39/I39</f>
        <v>0.60769230769230764</v>
      </c>
      <c r="V39" s="8">
        <f t="shared" si="20"/>
        <v>0.569620253164557</v>
      </c>
      <c r="W39" s="8">
        <f t="shared" si="20"/>
        <v>0.8</v>
      </c>
      <c r="X39" s="8">
        <f t="shared" ref="X39:X41" si="21">M39/I39</f>
        <v>0.7142857142857143</v>
      </c>
      <c r="Y39" s="8">
        <f t="shared" ref="Y39:AA41" si="22">N39/M39</f>
        <v>0.60769230769230764</v>
      </c>
      <c r="Z39" s="8">
        <f t="shared" si="22"/>
        <v>0.569620253164557</v>
      </c>
      <c r="AA39" s="8">
        <f t="shared" si="22"/>
        <v>0.8</v>
      </c>
      <c r="AG39" s="10" t="s">
        <v>109</v>
      </c>
      <c r="AM39" s="10" t="s">
        <v>112</v>
      </c>
    </row>
    <row r="40" spans="1:39" s="7" customFormat="1" ht="63.75" customHeight="1" x14ac:dyDescent="0.25">
      <c r="A40" s="17">
        <v>2455</v>
      </c>
      <c r="B40" s="18" t="s">
        <v>87</v>
      </c>
      <c r="C40" s="83" t="s">
        <v>116</v>
      </c>
      <c r="D40" s="19" t="s">
        <v>89</v>
      </c>
      <c r="E40" s="20">
        <v>7500</v>
      </c>
      <c r="F40" s="20">
        <v>3800</v>
      </c>
      <c r="G40" s="20">
        <v>2500</v>
      </c>
      <c r="H40" s="20">
        <v>2000</v>
      </c>
      <c r="I40" s="20">
        <v>2625</v>
      </c>
      <c r="J40" s="20">
        <v>1400</v>
      </c>
      <c r="K40" s="20">
        <v>1100</v>
      </c>
      <c r="L40" s="21">
        <v>865</v>
      </c>
      <c r="M40" s="20">
        <v>1875</v>
      </c>
      <c r="N40" s="20">
        <v>1200</v>
      </c>
      <c r="O40" s="20">
        <v>1000</v>
      </c>
      <c r="P40" s="20">
        <v>850</v>
      </c>
      <c r="Q40" s="82" t="s">
        <v>117</v>
      </c>
      <c r="R40" s="22" t="s">
        <v>169</v>
      </c>
      <c r="S40" s="37">
        <v>2</v>
      </c>
      <c r="T40" s="6"/>
      <c r="U40" s="6">
        <f t="shared" si="20"/>
        <v>0.53333333333333333</v>
      </c>
      <c r="V40" s="6">
        <f t="shared" si="20"/>
        <v>0.7857142857142857</v>
      </c>
      <c r="W40" s="6">
        <f t="shared" si="20"/>
        <v>0.78636363636363638</v>
      </c>
      <c r="X40" s="6">
        <f t="shared" si="21"/>
        <v>0.7142857142857143</v>
      </c>
      <c r="Y40" s="6">
        <f t="shared" si="22"/>
        <v>0.64</v>
      </c>
      <c r="Z40" s="6">
        <f t="shared" si="22"/>
        <v>0.83333333333333337</v>
      </c>
      <c r="AA40" s="6">
        <f t="shared" si="22"/>
        <v>0.85</v>
      </c>
      <c r="AG40" s="7" t="s">
        <v>109</v>
      </c>
    </row>
    <row r="41" spans="1:39" s="7" customFormat="1" ht="84.75" customHeight="1" x14ac:dyDescent="0.25">
      <c r="A41" s="17">
        <v>2478</v>
      </c>
      <c r="B41" s="18" t="s">
        <v>119</v>
      </c>
      <c r="C41" s="19"/>
      <c r="D41" s="19"/>
      <c r="E41" s="20">
        <v>13600</v>
      </c>
      <c r="F41" s="20"/>
      <c r="G41" s="20"/>
      <c r="H41" s="20"/>
      <c r="I41" s="20">
        <v>4500</v>
      </c>
      <c r="J41" s="20"/>
      <c r="K41" s="20"/>
      <c r="L41" s="21"/>
      <c r="M41" s="20">
        <v>3300</v>
      </c>
      <c r="N41" s="20"/>
      <c r="O41" s="20"/>
      <c r="P41" s="20"/>
      <c r="Q41" s="22" t="s">
        <v>118</v>
      </c>
      <c r="R41" s="22" t="s">
        <v>169</v>
      </c>
      <c r="S41" s="37">
        <v>2</v>
      </c>
      <c r="T41" s="6"/>
      <c r="U41" s="6">
        <f t="shared" si="20"/>
        <v>0</v>
      </c>
      <c r="V41" s="6" t="e">
        <f t="shared" si="20"/>
        <v>#DIV/0!</v>
      </c>
      <c r="W41" s="6" t="e">
        <f t="shared" si="20"/>
        <v>#DIV/0!</v>
      </c>
      <c r="X41" s="6">
        <f t="shared" si="21"/>
        <v>0.73333333333333328</v>
      </c>
      <c r="Y41" s="6">
        <f t="shared" si="22"/>
        <v>0</v>
      </c>
      <c r="Z41" s="6" t="e">
        <f t="shared" si="22"/>
        <v>#DIV/0!</v>
      </c>
      <c r="AA41" s="6" t="e">
        <f t="shared" si="22"/>
        <v>#DIV/0!</v>
      </c>
      <c r="AG41" s="7" t="s">
        <v>109</v>
      </c>
    </row>
    <row r="42" spans="1:39" ht="38.25" customHeight="1" x14ac:dyDescent="0.2">
      <c r="A42" s="23"/>
      <c r="B42" s="13" t="s">
        <v>120</v>
      </c>
      <c r="C42" s="13"/>
      <c r="D42" s="13"/>
      <c r="E42" s="20">
        <v>18000</v>
      </c>
      <c r="F42" s="23"/>
      <c r="G42" s="23"/>
      <c r="H42" s="23"/>
      <c r="I42" s="23"/>
      <c r="J42" s="23"/>
      <c r="K42" s="23"/>
      <c r="L42" s="23"/>
      <c r="M42" s="23"/>
      <c r="N42" s="23"/>
      <c r="O42" s="23"/>
      <c r="P42" s="23"/>
      <c r="Q42" s="22" t="s">
        <v>121</v>
      </c>
      <c r="R42" s="22" t="s">
        <v>158</v>
      </c>
      <c r="S42" s="90">
        <v>1</v>
      </c>
    </row>
    <row r="43" spans="1:39" ht="15.75" x14ac:dyDescent="0.25">
      <c r="A43" s="23"/>
      <c r="B43" s="15" t="s">
        <v>122</v>
      </c>
      <c r="C43" s="24" t="s">
        <v>17</v>
      </c>
      <c r="D43" s="24" t="s">
        <v>18</v>
      </c>
      <c r="E43" s="25">
        <v>10000</v>
      </c>
      <c r="F43" s="23">
        <v>5200</v>
      </c>
      <c r="G43" s="23">
        <v>3200</v>
      </c>
      <c r="H43" s="23">
        <v>2500</v>
      </c>
      <c r="I43" s="23"/>
      <c r="J43" s="23"/>
      <c r="K43" s="23"/>
      <c r="L43" s="23"/>
      <c r="M43" s="23"/>
      <c r="N43" s="23"/>
      <c r="O43" s="23"/>
      <c r="P43" s="23"/>
      <c r="Q43" s="22" t="s">
        <v>121</v>
      </c>
      <c r="R43" s="22" t="s">
        <v>158</v>
      </c>
      <c r="S43" s="90">
        <v>1</v>
      </c>
    </row>
    <row r="44" spans="1:39" ht="90.75" customHeight="1" x14ac:dyDescent="0.2">
      <c r="A44" s="23"/>
      <c r="B44" s="26" t="s">
        <v>123</v>
      </c>
      <c r="C44" s="23"/>
      <c r="D44" s="23"/>
      <c r="E44" s="25">
        <v>6000</v>
      </c>
      <c r="F44" s="27">
        <v>3100</v>
      </c>
      <c r="G44" s="27">
        <v>2200</v>
      </c>
      <c r="H44" s="27">
        <v>1800</v>
      </c>
      <c r="I44" s="23"/>
      <c r="J44" s="23"/>
      <c r="K44" s="23"/>
      <c r="L44" s="23"/>
      <c r="M44" s="23"/>
      <c r="N44" s="23"/>
      <c r="O44" s="23"/>
      <c r="P44" s="23"/>
      <c r="Q44" s="22" t="s">
        <v>121</v>
      </c>
      <c r="R44" s="22" t="s">
        <v>158</v>
      </c>
      <c r="S44" s="90">
        <v>1</v>
      </c>
    </row>
    <row r="45" spans="1:39" ht="90" x14ac:dyDescent="0.2">
      <c r="A45" s="23"/>
      <c r="B45" s="26" t="s">
        <v>124</v>
      </c>
      <c r="C45" s="23"/>
      <c r="D45" s="23"/>
      <c r="E45" s="25">
        <v>4000</v>
      </c>
      <c r="F45" s="27">
        <v>2000</v>
      </c>
      <c r="G45" s="27">
        <v>1400</v>
      </c>
      <c r="H45" s="27">
        <v>1000</v>
      </c>
      <c r="I45" s="23"/>
      <c r="J45" s="23"/>
      <c r="K45" s="23"/>
      <c r="L45" s="23"/>
      <c r="M45" s="23"/>
      <c r="N45" s="23"/>
      <c r="O45" s="23"/>
      <c r="P45" s="23"/>
      <c r="Q45" s="22" t="s">
        <v>121</v>
      </c>
      <c r="R45" s="22" t="s">
        <v>158</v>
      </c>
      <c r="S45" s="90">
        <v>1</v>
      </c>
    </row>
    <row r="46" spans="1:39" ht="24.75" customHeight="1" x14ac:dyDescent="0.2">
      <c r="A46" s="45">
        <v>36</v>
      </c>
      <c r="B46" s="52" t="s">
        <v>90</v>
      </c>
      <c r="C46" s="52"/>
      <c r="D46" s="23"/>
      <c r="E46" s="23"/>
      <c r="F46" s="23"/>
      <c r="G46" s="23"/>
      <c r="H46" s="23"/>
      <c r="I46" s="23"/>
      <c r="J46" s="23"/>
      <c r="K46" s="23"/>
      <c r="L46" s="23"/>
      <c r="M46" s="23"/>
      <c r="N46" s="23"/>
      <c r="O46" s="23"/>
      <c r="P46" s="23"/>
      <c r="Q46" s="23"/>
      <c r="R46" s="23"/>
      <c r="S46" s="37"/>
    </row>
    <row r="47" spans="1:39" s="1" customFormat="1" ht="30" x14ac:dyDescent="0.25">
      <c r="A47" s="45"/>
      <c r="B47" s="26" t="s">
        <v>235</v>
      </c>
      <c r="C47" s="26" t="s">
        <v>28</v>
      </c>
      <c r="D47" s="26" t="s">
        <v>236</v>
      </c>
      <c r="E47" s="25">
        <v>19000</v>
      </c>
      <c r="F47" s="25">
        <v>14000</v>
      </c>
      <c r="G47" s="25">
        <v>9000</v>
      </c>
      <c r="H47" s="25">
        <v>5500</v>
      </c>
      <c r="I47" s="23"/>
      <c r="J47" s="23"/>
      <c r="K47" s="23"/>
      <c r="L47" s="23"/>
      <c r="M47" s="23"/>
      <c r="N47" s="23"/>
      <c r="O47" s="23"/>
      <c r="P47" s="23"/>
      <c r="Q47" s="24" t="s">
        <v>240</v>
      </c>
      <c r="R47" s="22" t="s">
        <v>158</v>
      </c>
      <c r="S47" s="90">
        <v>1</v>
      </c>
    </row>
    <row r="48" spans="1:39" s="1" customFormat="1" ht="30" x14ac:dyDescent="0.25">
      <c r="A48" s="45"/>
      <c r="B48" s="47" t="s">
        <v>235</v>
      </c>
      <c r="C48" s="26" t="s">
        <v>237</v>
      </c>
      <c r="D48" s="26" t="s">
        <v>238</v>
      </c>
      <c r="E48" s="25">
        <v>15000</v>
      </c>
      <c r="F48" s="25">
        <v>10000</v>
      </c>
      <c r="G48" s="25">
        <v>6000</v>
      </c>
      <c r="H48" s="25">
        <v>5000</v>
      </c>
      <c r="I48" s="23"/>
      <c r="J48" s="23"/>
      <c r="K48" s="23"/>
      <c r="L48" s="23"/>
      <c r="M48" s="23"/>
      <c r="N48" s="23"/>
      <c r="O48" s="23"/>
      <c r="P48" s="23"/>
      <c r="Q48" s="24" t="s">
        <v>240</v>
      </c>
      <c r="R48" s="22" t="s">
        <v>158</v>
      </c>
      <c r="S48" s="90">
        <v>1</v>
      </c>
    </row>
    <row r="49" spans="1:33" s="1" customFormat="1" ht="30" x14ac:dyDescent="0.25">
      <c r="A49" s="45"/>
      <c r="B49" s="47" t="s">
        <v>235</v>
      </c>
      <c r="C49" s="26" t="s">
        <v>239</v>
      </c>
      <c r="D49" s="26" t="s">
        <v>68</v>
      </c>
      <c r="E49" s="25">
        <v>11000</v>
      </c>
      <c r="F49" s="25">
        <v>7000</v>
      </c>
      <c r="G49" s="25">
        <v>45000</v>
      </c>
      <c r="H49" s="25">
        <v>4000</v>
      </c>
      <c r="I49" s="23"/>
      <c r="J49" s="23"/>
      <c r="K49" s="23"/>
      <c r="L49" s="23"/>
      <c r="M49" s="23"/>
      <c r="N49" s="23"/>
      <c r="O49" s="23"/>
      <c r="P49" s="23"/>
      <c r="Q49" s="24" t="s">
        <v>240</v>
      </c>
      <c r="R49" s="22" t="s">
        <v>158</v>
      </c>
      <c r="S49" s="90">
        <v>1</v>
      </c>
    </row>
    <row r="50" spans="1:33" ht="15.75" x14ac:dyDescent="0.2">
      <c r="A50" s="45">
        <v>41</v>
      </c>
      <c r="B50" s="84" t="s">
        <v>91</v>
      </c>
      <c r="C50" s="23"/>
      <c r="D50" s="23"/>
      <c r="E50" s="23"/>
      <c r="F50" s="23"/>
      <c r="G50" s="23"/>
      <c r="H50" s="23"/>
      <c r="I50" s="23"/>
      <c r="J50" s="23"/>
      <c r="K50" s="23"/>
      <c r="L50" s="23"/>
      <c r="M50" s="23"/>
      <c r="N50" s="23"/>
      <c r="O50" s="23"/>
      <c r="P50" s="23"/>
      <c r="Q50" s="23"/>
      <c r="R50" s="23"/>
      <c r="S50" s="37"/>
    </row>
    <row r="51" spans="1:33" ht="45" x14ac:dyDescent="0.2">
      <c r="A51" s="23"/>
      <c r="B51" s="26" t="s">
        <v>154</v>
      </c>
      <c r="C51" s="26" t="s">
        <v>92</v>
      </c>
      <c r="D51" s="26" t="s">
        <v>155</v>
      </c>
      <c r="E51" s="23"/>
      <c r="F51" s="23"/>
      <c r="G51" s="23"/>
      <c r="H51" s="23"/>
      <c r="I51" s="23"/>
      <c r="J51" s="23"/>
      <c r="K51" s="23"/>
      <c r="L51" s="23"/>
      <c r="M51" s="23"/>
      <c r="N51" s="23"/>
      <c r="O51" s="23"/>
      <c r="P51" s="23"/>
      <c r="Q51" s="22" t="s">
        <v>121</v>
      </c>
      <c r="R51" s="22" t="s">
        <v>158</v>
      </c>
      <c r="S51" s="90">
        <v>1</v>
      </c>
    </row>
    <row r="52" spans="1:33" s="7" customFormat="1" ht="21" customHeight="1" x14ac:dyDescent="0.25">
      <c r="A52" s="45">
        <v>44</v>
      </c>
      <c r="B52" s="52" t="s">
        <v>93</v>
      </c>
      <c r="C52" s="52"/>
      <c r="D52" s="48"/>
      <c r="E52" s="75"/>
      <c r="F52" s="75"/>
      <c r="G52" s="75"/>
      <c r="H52" s="75"/>
      <c r="I52" s="75"/>
      <c r="J52" s="75"/>
      <c r="K52" s="75"/>
      <c r="L52" s="75"/>
      <c r="M52" s="75"/>
      <c r="N52" s="75"/>
      <c r="O52" s="75"/>
      <c r="P52" s="75"/>
      <c r="Q52" s="74"/>
      <c r="R52" s="74"/>
      <c r="S52" s="44"/>
      <c r="T52" s="6"/>
      <c r="U52" s="6" t="e">
        <f t="shared" ref="U52:W53" si="23">J52/I52</f>
        <v>#DIV/0!</v>
      </c>
      <c r="V52" s="6" t="e">
        <f t="shared" si="23"/>
        <v>#DIV/0!</v>
      </c>
      <c r="W52" s="6" t="e">
        <f t="shared" si="23"/>
        <v>#DIV/0!</v>
      </c>
      <c r="X52" s="6" t="e">
        <f t="shared" ref="X52:X53" si="24">M52/I52</f>
        <v>#DIV/0!</v>
      </c>
      <c r="Y52" s="6" t="e">
        <f t="shared" ref="Y52:AA53" si="25">N52/M52</f>
        <v>#DIV/0!</v>
      </c>
      <c r="Z52" s="6" t="e">
        <f t="shared" si="25"/>
        <v>#DIV/0!</v>
      </c>
      <c r="AA52" s="6" t="e">
        <f t="shared" si="25"/>
        <v>#DIV/0!</v>
      </c>
      <c r="AG52" s="7" t="s">
        <v>109</v>
      </c>
    </row>
    <row r="53" spans="1:33" s="7" customFormat="1" ht="42" customHeight="1" x14ac:dyDescent="0.25">
      <c r="A53" s="17">
        <v>2964</v>
      </c>
      <c r="B53" s="18" t="s">
        <v>94</v>
      </c>
      <c r="C53" s="19" t="s">
        <v>17</v>
      </c>
      <c r="D53" s="19" t="s">
        <v>18</v>
      </c>
      <c r="E53" s="20">
        <v>4000</v>
      </c>
      <c r="F53" s="20">
        <v>2000</v>
      </c>
      <c r="G53" s="20">
        <v>1300</v>
      </c>
      <c r="H53" s="85">
        <v>1000</v>
      </c>
      <c r="I53" s="20">
        <v>1400</v>
      </c>
      <c r="J53" s="20">
        <v>1100</v>
      </c>
      <c r="K53" s="20">
        <v>1000</v>
      </c>
      <c r="L53" s="20">
        <v>865</v>
      </c>
      <c r="M53" s="20">
        <v>1000</v>
      </c>
      <c r="N53" s="20">
        <v>950</v>
      </c>
      <c r="O53" s="20">
        <v>900</v>
      </c>
      <c r="P53" s="20">
        <v>850</v>
      </c>
      <c r="Q53" s="74"/>
      <c r="R53" s="18" t="s">
        <v>182</v>
      </c>
      <c r="S53" s="44"/>
      <c r="T53" s="6"/>
      <c r="U53" s="6">
        <f t="shared" si="23"/>
        <v>0.7857142857142857</v>
      </c>
      <c r="V53" s="6">
        <f t="shared" si="23"/>
        <v>0.90909090909090906</v>
      </c>
      <c r="W53" s="6">
        <f t="shared" si="23"/>
        <v>0.86499999999999999</v>
      </c>
      <c r="X53" s="6">
        <f t="shared" si="24"/>
        <v>0.7142857142857143</v>
      </c>
      <c r="Y53" s="6">
        <f t="shared" si="25"/>
        <v>0.95</v>
      </c>
      <c r="Z53" s="6">
        <f t="shared" si="25"/>
        <v>0.94736842105263153</v>
      </c>
      <c r="AA53" s="6">
        <f t="shared" si="25"/>
        <v>0.94444444444444442</v>
      </c>
      <c r="AG53" s="7" t="s">
        <v>109</v>
      </c>
    </row>
  </sheetData>
  <autoFilter ref="A3:AM53" xr:uid="{6789CD90-8C8A-41B8-85B0-ECD63C4A044F}"/>
  <mergeCells count="14">
    <mergeCell ref="C12:D12"/>
    <mergeCell ref="B52:C52"/>
    <mergeCell ref="B32:C32"/>
    <mergeCell ref="B46:C46"/>
    <mergeCell ref="A1:R1"/>
    <mergeCell ref="Q2:R3"/>
    <mergeCell ref="C2:D2"/>
    <mergeCell ref="E2:H2"/>
    <mergeCell ref="I2:L2"/>
    <mergeCell ref="M2:P2"/>
    <mergeCell ref="B38:D38"/>
    <mergeCell ref="B4:C4"/>
    <mergeCell ref="C10:D10"/>
    <mergeCell ref="C11:D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7A39-81D1-486D-A422-B296D1567A3B}">
  <dimension ref="A1:AK100"/>
  <sheetViews>
    <sheetView tabSelected="1" workbookViewId="0">
      <selection activeCell="I10" sqref="I10"/>
    </sheetView>
  </sheetViews>
  <sheetFormatPr defaultRowHeight="14.25" x14ac:dyDescent="0.2"/>
  <cols>
    <col min="1" max="1" width="5.375" customWidth="1"/>
    <col min="2" max="2" width="27.625" customWidth="1"/>
    <col min="3" max="3" width="14" customWidth="1"/>
    <col min="4" max="4" width="20.625" customWidth="1"/>
    <col min="13" max="13" width="6.875" customWidth="1"/>
    <col min="14" max="14" width="7.625" customWidth="1"/>
    <col min="15" max="16" width="8" customWidth="1"/>
    <col min="17" max="17" width="33.625" customWidth="1"/>
    <col min="18" max="18" width="17.875" customWidth="1"/>
  </cols>
  <sheetData>
    <row r="1" spans="1:36" s="1" customFormat="1" ht="14.25" customHeight="1" x14ac:dyDescent="0.2">
      <c r="A1" s="102" t="s">
        <v>1</v>
      </c>
      <c r="B1" s="102"/>
      <c r="C1" s="102"/>
      <c r="D1" s="102"/>
      <c r="E1" s="102"/>
      <c r="F1" s="102"/>
      <c r="G1" s="102"/>
      <c r="H1" s="102"/>
      <c r="I1" s="102"/>
      <c r="J1" s="102"/>
      <c r="K1" s="102"/>
      <c r="L1" s="102"/>
      <c r="M1" s="102"/>
      <c r="N1" s="102"/>
      <c r="O1" s="102"/>
      <c r="P1" s="102"/>
      <c r="Q1" s="102"/>
      <c r="R1" s="102"/>
    </row>
    <row r="2" spans="1:36" s="1" customFormat="1" ht="37.5" customHeight="1" x14ac:dyDescent="0.25">
      <c r="A2" s="69" t="s">
        <v>0</v>
      </c>
      <c r="B2" s="69" t="s">
        <v>2</v>
      </c>
      <c r="C2" s="69" t="s">
        <v>3</v>
      </c>
      <c r="D2" s="50"/>
      <c r="E2" s="70" t="s">
        <v>4</v>
      </c>
      <c r="F2" s="50"/>
      <c r="G2" s="50"/>
      <c r="H2" s="50"/>
      <c r="I2" s="71" t="s">
        <v>5</v>
      </c>
      <c r="J2" s="50"/>
      <c r="K2" s="50"/>
      <c r="L2" s="50"/>
      <c r="M2" s="69" t="s">
        <v>6</v>
      </c>
      <c r="N2" s="50"/>
      <c r="O2" s="50"/>
      <c r="P2" s="50"/>
      <c r="Q2" s="69" t="s">
        <v>113</v>
      </c>
      <c r="R2" s="69"/>
      <c r="S2" s="98"/>
      <c r="T2" s="12"/>
      <c r="U2" s="6"/>
      <c r="V2" s="6"/>
      <c r="W2" s="6"/>
      <c r="X2" s="6"/>
      <c r="Y2" s="6"/>
      <c r="Z2" s="6"/>
      <c r="AA2" s="6"/>
      <c r="AB2" s="6"/>
      <c r="AC2" s="6"/>
      <c r="AD2" s="6"/>
      <c r="AE2" s="6"/>
      <c r="AF2" s="6"/>
      <c r="AG2" s="6"/>
      <c r="AH2" s="6"/>
    </row>
    <row r="3" spans="1:36" s="1" customFormat="1" ht="24" customHeight="1" x14ac:dyDescent="0.25">
      <c r="A3" s="69"/>
      <c r="B3" s="69"/>
      <c r="C3" s="38" t="s">
        <v>7</v>
      </c>
      <c r="D3" s="38" t="s">
        <v>8</v>
      </c>
      <c r="E3" s="72" t="s">
        <v>9</v>
      </c>
      <c r="F3" s="72" t="s">
        <v>10</v>
      </c>
      <c r="G3" s="72" t="s">
        <v>11</v>
      </c>
      <c r="H3" s="72" t="s">
        <v>12</v>
      </c>
      <c r="I3" s="38" t="s">
        <v>9</v>
      </c>
      <c r="J3" s="38" t="s">
        <v>10</v>
      </c>
      <c r="K3" s="38" t="s">
        <v>11</v>
      </c>
      <c r="L3" s="38" t="s">
        <v>12</v>
      </c>
      <c r="M3" s="38" t="s">
        <v>9</v>
      </c>
      <c r="N3" s="38" t="s">
        <v>10</v>
      </c>
      <c r="O3" s="38" t="s">
        <v>11</v>
      </c>
      <c r="P3" s="38" t="s">
        <v>12</v>
      </c>
      <c r="Q3" s="38"/>
      <c r="R3" s="38"/>
      <c r="S3" s="99"/>
      <c r="T3" s="2"/>
      <c r="U3" s="6" t="s">
        <v>95</v>
      </c>
      <c r="V3" s="6" t="s">
        <v>96</v>
      </c>
      <c r="W3" s="3" t="s">
        <v>97</v>
      </c>
      <c r="X3" s="6" t="s">
        <v>98</v>
      </c>
      <c r="Y3" s="6" t="s">
        <v>99</v>
      </c>
      <c r="Z3" s="6" t="s">
        <v>106</v>
      </c>
      <c r="AA3" s="6" t="s">
        <v>107</v>
      </c>
      <c r="AB3" s="6"/>
      <c r="AC3" s="6" t="s">
        <v>105</v>
      </c>
      <c r="AD3" s="6" t="s">
        <v>100</v>
      </c>
      <c r="AE3" s="6" t="s">
        <v>101</v>
      </c>
      <c r="AF3" s="6" t="s">
        <v>102</v>
      </c>
      <c r="AG3" s="6" t="s">
        <v>103</v>
      </c>
      <c r="AH3" s="6" t="s">
        <v>104</v>
      </c>
    </row>
    <row r="4" spans="1:36" s="1" customFormat="1" ht="29.25" customHeight="1" x14ac:dyDescent="0.25">
      <c r="A4" s="103">
        <v>51</v>
      </c>
      <c r="B4" s="104" t="s">
        <v>20</v>
      </c>
      <c r="C4" s="40"/>
      <c r="D4" s="40"/>
      <c r="E4" s="41"/>
      <c r="F4" s="41"/>
      <c r="G4" s="41"/>
      <c r="H4" s="41"/>
      <c r="I4" s="41"/>
      <c r="J4" s="41"/>
      <c r="K4" s="41"/>
      <c r="L4" s="41"/>
      <c r="M4" s="41"/>
      <c r="N4" s="41"/>
      <c r="O4" s="41"/>
      <c r="P4" s="41"/>
      <c r="Q4" s="41"/>
      <c r="R4" s="41"/>
      <c r="S4" s="36"/>
      <c r="T4" s="5"/>
      <c r="U4" s="6" t="e">
        <f t="shared" ref="U4" si="0">F4/E4</f>
        <v>#DIV/0!</v>
      </c>
      <c r="V4" s="6" t="e">
        <f t="shared" ref="V4" si="1">G4/E4</f>
        <v>#DIV/0!</v>
      </c>
      <c r="W4" s="6" t="e">
        <f t="shared" ref="W4" si="2">H4/G4</f>
        <v>#DIV/0!</v>
      </c>
      <c r="X4" s="6" t="e">
        <f t="shared" ref="X4" si="3">I4/E4</f>
        <v>#DIV/0!</v>
      </c>
      <c r="Y4" s="6" t="e">
        <f t="shared" ref="Y4:AA4" si="4">J4/I4</f>
        <v>#DIV/0!</v>
      </c>
      <c r="Z4" s="6" t="e">
        <f t="shared" si="4"/>
        <v>#DIV/0!</v>
      </c>
      <c r="AA4" s="6" t="e">
        <f t="shared" si="4"/>
        <v>#DIV/0!</v>
      </c>
      <c r="AB4" s="6" t="e">
        <f t="shared" ref="AB4" si="5">M4/I4</f>
        <v>#DIV/0!</v>
      </c>
      <c r="AC4" s="6" t="e">
        <f t="shared" ref="AC4:AD4" si="6">O4/N4</f>
        <v>#DIV/0!</v>
      </c>
      <c r="AD4" s="6" t="e">
        <f t="shared" si="6"/>
        <v>#DIV/0!</v>
      </c>
      <c r="AE4" s="6" t="e">
        <f t="shared" ref="AE4:AH4" si="7">M4/I4</f>
        <v>#DIV/0!</v>
      </c>
      <c r="AF4" s="6" t="e">
        <f t="shared" si="7"/>
        <v>#DIV/0!</v>
      </c>
      <c r="AG4" s="6" t="e">
        <f t="shared" si="7"/>
        <v>#DIV/0!</v>
      </c>
      <c r="AH4" s="6" t="e">
        <f t="shared" si="7"/>
        <v>#DIV/0!</v>
      </c>
      <c r="AJ4" s="1" t="s">
        <v>108</v>
      </c>
    </row>
    <row r="5" spans="1:36" s="1" customFormat="1" ht="33.75" customHeight="1" x14ac:dyDescent="0.25">
      <c r="A5" s="38"/>
      <c r="B5" s="42" t="s">
        <v>177</v>
      </c>
      <c r="C5" s="105" t="s">
        <v>178</v>
      </c>
      <c r="D5" s="105" t="s">
        <v>179</v>
      </c>
      <c r="E5" s="106">
        <v>10000</v>
      </c>
      <c r="F5" s="72"/>
      <c r="G5" s="72"/>
      <c r="H5" s="72"/>
      <c r="I5" s="38"/>
      <c r="J5" s="38"/>
      <c r="K5" s="38"/>
      <c r="L5" s="38"/>
      <c r="M5" s="38"/>
      <c r="N5" s="38"/>
      <c r="O5" s="38"/>
      <c r="P5" s="38"/>
      <c r="Q5" s="38"/>
      <c r="R5" s="105" t="s">
        <v>138</v>
      </c>
      <c r="S5" s="99">
        <v>1</v>
      </c>
      <c r="T5" s="2"/>
      <c r="U5" s="6"/>
      <c r="V5" s="6"/>
      <c r="W5" s="3"/>
      <c r="X5" s="6"/>
      <c r="Y5" s="6"/>
      <c r="Z5" s="6"/>
      <c r="AA5" s="6"/>
      <c r="AB5" s="6"/>
      <c r="AC5" s="6"/>
      <c r="AD5" s="6"/>
      <c r="AE5" s="6"/>
      <c r="AF5" s="6"/>
      <c r="AG5" s="6"/>
      <c r="AH5" s="6"/>
    </row>
    <row r="6" spans="1:36" s="1" customFormat="1" ht="33.75" customHeight="1" x14ac:dyDescent="0.25">
      <c r="A6" s="103">
        <v>53</v>
      </c>
      <c r="B6" s="104" t="s">
        <v>23</v>
      </c>
      <c r="C6" s="38"/>
      <c r="D6" s="38"/>
      <c r="E6" s="72"/>
      <c r="F6" s="72"/>
      <c r="G6" s="72"/>
      <c r="H6" s="72"/>
      <c r="I6" s="38"/>
      <c r="J6" s="38"/>
      <c r="K6" s="38"/>
      <c r="L6" s="38"/>
      <c r="M6" s="38"/>
      <c r="N6" s="38"/>
      <c r="O6" s="38"/>
      <c r="P6" s="38"/>
      <c r="Q6" s="38"/>
      <c r="R6" s="38"/>
      <c r="S6" s="99"/>
      <c r="T6" s="2"/>
      <c r="U6" s="6"/>
      <c r="V6" s="6"/>
      <c r="W6" s="3"/>
      <c r="X6" s="6"/>
      <c r="Y6" s="6"/>
      <c r="Z6" s="6"/>
      <c r="AA6" s="6"/>
      <c r="AB6" s="6"/>
      <c r="AC6" s="6"/>
      <c r="AD6" s="6"/>
      <c r="AE6" s="6"/>
      <c r="AF6" s="6"/>
      <c r="AG6" s="6"/>
      <c r="AH6" s="6"/>
    </row>
    <row r="7" spans="1:36" s="1" customFormat="1" ht="81.75" customHeight="1" x14ac:dyDescent="0.25">
      <c r="A7" s="23"/>
      <c r="B7" s="107" t="s">
        <v>21</v>
      </c>
      <c r="C7" s="105" t="s">
        <v>222</v>
      </c>
      <c r="D7" s="105" t="s">
        <v>223</v>
      </c>
      <c r="E7" s="72"/>
      <c r="F7" s="72"/>
      <c r="G7" s="72"/>
      <c r="H7" s="72"/>
      <c r="I7" s="38"/>
      <c r="J7" s="38"/>
      <c r="K7" s="38"/>
      <c r="L7" s="38"/>
      <c r="M7" s="38"/>
      <c r="N7" s="38"/>
      <c r="O7" s="38"/>
      <c r="P7" s="38"/>
      <c r="Q7" s="42" t="s">
        <v>221</v>
      </c>
      <c r="R7" s="105" t="s">
        <v>174</v>
      </c>
      <c r="S7" s="99">
        <v>2</v>
      </c>
      <c r="T7" s="2"/>
      <c r="U7" s="6"/>
      <c r="V7" s="6"/>
      <c r="W7" s="3"/>
      <c r="X7" s="6"/>
      <c r="Y7" s="6"/>
      <c r="Z7" s="6"/>
      <c r="AA7" s="6"/>
      <c r="AB7" s="6"/>
      <c r="AC7" s="6"/>
      <c r="AD7" s="6"/>
      <c r="AE7" s="6"/>
      <c r="AF7" s="6"/>
      <c r="AG7" s="6"/>
      <c r="AH7" s="6"/>
    </row>
    <row r="8" spans="1:36" s="1" customFormat="1" ht="33.75" customHeight="1" x14ac:dyDescent="0.25">
      <c r="A8" s="38">
        <v>60</v>
      </c>
      <c r="B8" s="104" t="s">
        <v>26</v>
      </c>
      <c r="C8" s="38"/>
      <c r="D8" s="38"/>
      <c r="E8" s="72"/>
      <c r="F8" s="72"/>
      <c r="G8" s="72"/>
      <c r="H8" s="72"/>
      <c r="I8" s="38"/>
      <c r="J8" s="38"/>
      <c r="K8" s="38"/>
      <c r="L8" s="38"/>
      <c r="M8" s="38"/>
      <c r="N8" s="38"/>
      <c r="O8" s="38"/>
      <c r="P8" s="38"/>
      <c r="Q8" s="38"/>
      <c r="R8" s="38"/>
      <c r="S8" s="99"/>
      <c r="T8" s="2"/>
      <c r="U8" s="6"/>
      <c r="V8" s="6"/>
      <c r="W8" s="3"/>
      <c r="X8" s="6"/>
      <c r="Y8" s="6"/>
      <c r="Z8" s="6"/>
      <c r="AA8" s="6"/>
      <c r="AB8" s="6"/>
      <c r="AC8" s="6"/>
      <c r="AD8" s="6"/>
      <c r="AE8" s="6"/>
      <c r="AF8" s="6"/>
      <c r="AG8" s="6"/>
      <c r="AH8" s="6"/>
    </row>
    <row r="9" spans="1:36" s="14" customFormat="1" ht="33.75" customHeight="1" x14ac:dyDescent="0.25">
      <c r="A9" s="108"/>
      <c r="B9" s="40" t="s">
        <v>3</v>
      </c>
      <c r="C9" s="108" t="s">
        <v>259</v>
      </c>
      <c r="D9" s="108" t="s">
        <v>260</v>
      </c>
      <c r="E9" s="109">
        <v>8000</v>
      </c>
      <c r="F9" s="109"/>
      <c r="G9" s="109"/>
      <c r="H9" s="109"/>
      <c r="I9" s="108"/>
      <c r="J9" s="108"/>
      <c r="K9" s="108"/>
      <c r="L9" s="108"/>
      <c r="M9" s="108"/>
      <c r="N9" s="108"/>
      <c r="O9" s="108"/>
      <c r="P9" s="108"/>
      <c r="Q9" s="108"/>
      <c r="R9" s="105" t="s">
        <v>138</v>
      </c>
      <c r="S9" s="99">
        <v>1</v>
      </c>
      <c r="T9" s="4"/>
      <c r="U9" s="6"/>
      <c r="V9" s="6"/>
      <c r="W9" s="68"/>
      <c r="X9" s="6"/>
      <c r="Y9" s="6"/>
      <c r="Z9" s="6"/>
      <c r="AA9" s="6"/>
      <c r="AB9" s="6"/>
      <c r="AC9" s="6"/>
      <c r="AD9" s="6"/>
      <c r="AE9" s="6"/>
      <c r="AF9" s="6"/>
      <c r="AG9" s="6"/>
      <c r="AH9" s="6"/>
    </row>
    <row r="10" spans="1:36" s="14" customFormat="1" ht="33.75" customHeight="1" x14ac:dyDescent="0.25">
      <c r="A10" s="108"/>
      <c r="B10" s="40" t="s">
        <v>3</v>
      </c>
      <c r="C10" s="108" t="s">
        <v>261</v>
      </c>
      <c r="D10" s="108" t="s">
        <v>262</v>
      </c>
      <c r="E10" s="109">
        <v>8000</v>
      </c>
      <c r="F10" s="109"/>
      <c r="G10" s="109"/>
      <c r="H10" s="109"/>
      <c r="I10" s="108"/>
      <c r="J10" s="108"/>
      <c r="K10" s="108"/>
      <c r="L10" s="108"/>
      <c r="M10" s="108"/>
      <c r="N10" s="108"/>
      <c r="O10" s="108"/>
      <c r="P10" s="108"/>
      <c r="Q10" s="108"/>
      <c r="R10" s="105" t="s">
        <v>138</v>
      </c>
      <c r="S10" s="99">
        <v>1</v>
      </c>
      <c r="T10" s="4"/>
      <c r="U10" s="6"/>
      <c r="V10" s="6"/>
      <c r="W10" s="68"/>
      <c r="X10" s="6"/>
      <c r="Y10" s="6"/>
      <c r="Z10" s="6"/>
      <c r="AA10" s="6"/>
      <c r="AB10" s="6"/>
      <c r="AC10" s="6"/>
      <c r="AD10" s="6"/>
      <c r="AE10" s="6"/>
      <c r="AF10" s="6"/>
      <c r="AG10" s="6"/>
      <c r="AH10" s="6"/>
    </row>
    <row r="11" spans="1:36" s="14" customFormat="1" ht="33.75" customHeight="1" x14ac:dyDescent="0.25">
      <c r="A11" s="108"/>
      <c r="B11" s="40" t="s">
        <v>3</v>
      </c>
      <c r="C11" s="108" t="s">
        <v>263</v>
      </c>
      <c r="D11" s="108" t="s">
        <v>264</v>
      </c>
      <c r="E11" s="109">
        <v>10000</v>
      </c>
      <c r="F11" s="109"/>
      <c r="G11" s="109"/>
      <c r="H11" s="109"/>
      <c r="I11" s="108"/>
      <c r="J11" s="108"/>
      <c r="K11" s="108"/>
      <c r="L11" s="108"/>
      <c r="M11" s="108"/>
      <c r="N11" s="108"/>
      <c r="O11" s="108"/>
      <c r="P11" s="108"/>
      <c r="Q11" s="108"/>
      <c r="R11" s="105" t="s">
        <v>138</v>
      </c>
      <c r="S11" s="99">
        <v>1</v>
      </c>
      <c r="T11" s="4"/>
      <c r="U11" s="6"/>
      <c r="V11" s="6"/>
      <c r="W11" s="68"/>
      <c r="X11" s="6"/>
      <c r="Y11" s="6"/>
      <c r="Z11" s="6"/>
      <c r="AA11" s="6"/>
      <c r="AB11" s="6"/>
      <c r="AC11" s="6"/>
      <c r="AD11" s="6"/>
      <c r="AE11" s="6"/>
      <c r="AF11" s="6"/>
      <c r="AG11" s="6"/>
      <c r="AH11" s="6"/>
    </row>
    <row r="12" spans="1:36" s="1" customFormat="1" ht="33.75" customHeight="1" x14ac:dyDescent="0.25">
      <c r="A12" s="103">
        <v>62</v>
      </c>
      <c r="B12" s="104" t="s">
        <v>27</v>
      </c>
      <c r="C12" s="38"/>
      <c r="D12" s="38"/>
      <c r="E12" s="72"/>
      <c r="F12" s="72"/>
      <c r="G12" s="72"/>
      <c r="H12" s="72"/>
      <c r="I12" s="38"/>
      <c r="J12" s="38"/>
      <c r="K12" s="38"/>
      <c r="L12" s="38"/>
      <c r="M12" s="38"/>
      <c r="N12" s="38"/>
      <c r="O12" s="38"/>
      <c r="P12" s="38"/>
      <c r="Q12" s="38"/>
      <c r="R12" s="38"/>
      <c r="S12" s="99"/>
      <c r="T12" s="2"/>
      <c r="U12" s="6"/>
      <c r="V12" s="6"/>
      <c r="W12" s="3"/>
      <c r="X12" s="6"/>
      <c r="Y12" s="6"/>
      <c r="Z12" s="6"/>
      <c r="AA12" s="6"/>
      <c r="AB12" s="6"/>
      <c r="AC12" s="6"/>
      <c r="AD12" s="6"/>
      <c r="AE12" s="6"/>
      <c r="AF12" s="6"/>
      <c r="AG12" s="6"/>
      <c r="AH12" s="6"/>
    </row>
    <row r="13" spans="1:36" s="1" customFormat="1" ht="22.5" customHeight="1" x14ac:dyDescent="0.25">
      <c r="A13" s="103"/>
      <c r="B13" s="104" t="s">
        <v>13</v>
      </c>
      <c r="C13" s="38"/>
      <c r="D13" s="38"/>
      <c r="E13" s="72"/>
      <c r="F13" s="72"/>
      <c r="G13" s="72"/>
      <c r="H13" s="72"/>
      <c r="I13" s="38"/>
      <c r="J13" s="38"/>
      <c r="K13" s="38"/>
      <c r="L13" s="38"/>
      <c r="M13" s="38"/>
      <c r="N13" s="38"/>
      <c r="O13" s="38"/>
      <c r="P13" s="38"/>
      <c r="Q13" s="38"/>
      <c r="R13" s="38"/>
      <c r="S13" s="99"/>
      <c r="T13" s="2"/>
      <c r="U13" s="6"/>
      <c r="V13" s="6"/>
      <c r="W13" s="3"/>
      <c r="X13" s="6"/>
      <c r="Y13" s="6"/>
      <c r="Z13" s="6"/>
      <c r="AA13" s="6"/>
      <c r="AB13" s="6"/>
      <c r="AC13" s="6"/>
      <c r="AD13" s="6"/>
      <c r="AE13" s="6"/>
      <c r="AF13" s="6"/>
      <c r="AG13" s="6"/>
      <c r="AH13" s="6"/>
    </row>
    <row r="14" spans="1:36" s="1" customFormat="1" ht="22.5" customHeight="1" x14ac:dyDescent="0.25">
      <c r="A14" s="103"/>
      <c r="B14" s="107" t="s">
        <v>241</v>
      </c>
      <c r="C14" s="107" t="s">
        <v>242</v>
      </c>
      <c r="D14" s="107" t="s">
        <v>243</v>
      </c>
      <c r="E14" s="106">
        <v>15000</v>
      </c>
      <c r="F14" s="72"/>
      <c r="G14" s="72"/>
      <c r="H14" s="72"/>
      <c r="I14" s="38"/>
      <c r="J14" s="38"/>
      <c r="K14" s="38"/>
      <c r="L14" s="38"/>
      <c r="M14" s="38"/>
      <c r="N14" s="38"/>
      <c r="O14" s="38"/>
      <c r="P14" s="38"/>
      <c r="Q14" s="38"/>
      <c r="R14" s="105" t="s">
        <v>138</v>
      </c>
      <c r="S14" s="99">
        <v>1</v>
      </c>
      <c r="T14" s="2"/>
      <c r="U14" s="6"/>
      <c r="V14" s="6"/>
      <c r="W14" s="3"/>
      <c r="X14" s="6"/>
      <c r="Y14" s="6"/>
      <c r="Z14" s="6"/>
      <c r="AA14" s="6"/>
      <c r="AB14" s="6"/>
      <c r="AC14" s="6"/>
      <c r="AD14" s="6"/>
      <c r="AE14" s="6"/>
      <c r="AF14" s="6"/>
      <c r="AG14" s="6"/>
      <c r="AH14" s="6"/>
    </row>
    <row r="15" spans="1:36" s="1" customFormat="1" ht="22.5" customHeight="1" x14ac:dyDescent="0.25">
      <c r="A15" s="103"/>
      <c r="B15" s="107" t="s">
        <v>241</v>
      </c>
      <c r="C15" s="107" t="s">
        <v>243</v>
      </c>
      <c r="D15" s="107" t="s">
        <v>244</v>
      </c>
      <c r="E15" s="106">
        <v>12000</v>
      </c>
      <c r="F15" s="72"/>
      <c r="G15" s="72"/>
      <c r="H15" s="72"/>
      <c r="I15" s="38"/>
      <c r="J15" s="38"/>
      <c r="K15" s="38"/>
      <c r="L15" s="38"/>
      <c r="M15" s="38"/>
      <c r="N15" s="38"/>
      <c r="O15" s="38"/>
      <c r="P15" s="38"/>
      <c r="Q15" s="38"/>
      <c r="R15" s="105" t="s">
        <v>138</v>
      </c>
      <c r="S15" s="99">
        <v>1</v>
      </c>
      <c r="T15" s="2"/>
      <c r="U15" s="6"/>
      <c r="V15" s="6"/>
      <c r="W15" s="3"/>
      <c r="X15" s="6"/>
      <c r="Y15" s="6"/>
      <c r="Z15" s="6"/>
      <c r="AA15" s="6"/>
      <c r="AB15" s="6"/>
      <c r="AC15" s="6"/>
      <c r="AD15" s="6"/>
      <c r="AE15" s="6"/>
      <c r="AF15" s="6"/>
      <c r="AG15" s="6"/>
      <c r="AH15" s="6"/>
    </row>
    <row r="16" spans="1:36" s="1" customFormat="1" ht="22.5" customHeight="1" x14ac:dyDescent="0.25">
      <c r="A16" s="103"/>
      <c r="B16" s="107" t="s">
        <v>241</v>
      </c>
      <c r="C16" s="107" t="s">
        <v>245</v>
      </c>
      <c r="D16" s="107"/>
      <c r="E16" s="106">
        <v>12000</v>
      </c>
      <c r="F16" s="72"/>
      <c r="G16" s="72"/>
      <c r="H16" s="72"/>
      <c r="I16" s="38"/>
      <c r="J16" s="38"/>
      <c r="K16" s="38"/>
      <c r="L16" s="38"/>
      <c r="M16" s="38"/>
      <c r="N16" s="38"/>
      <c r="O16" s="38"/>
      <c r="P16" s="38"/>
      <c r="Q16" s="38"/>
      <c r="R16" s="105" t="s">
        <v>138</v>
      </c>
      <c r="S16" s="99">
        <v>1</v>
      </c>
      <c r="T16" s="2"/>
      <c r="U16" s="6"/>
      <c r="V16" s="6"/>
      <c r="W16" s="3"/>
      <c r="X16" s="6"/>
      <c r="Y16" s="6"/>
      <c r="Z16" s="6"/>
      <c r="AA16" s="6"/>
      <c r="AB16" s="6"/>
      <c r="AC16" s="6"/>
      <c r="AD16" s="6"/>
      <c r="AE16" s="6"/>
      <c r="AF16" s="6"/>
      <c r="AG16" s="6"/>
      <c r="AH16" s="6"/>
    </row>
    <row r="17" spans="1:36" s="1" customFormat="1" ht="22.5" customHeight="1" x14ac:dyDescent="0.25">
      <c r="A17" s="103"/>
      <c r="B17" s="104" t="s">
        <v>14</v>
      </c>
      <c r="C17" s="38"/>
      <c r="D17" s="38"/>
      <c r="E17" s="106"/>
      <c r="F17" s="72"/>
      <c r="G17" s="72"/>
      <c r="H17" s="72"/>
      <c r="I17" s="38"/>
      <c r="J17" s="38"/>
      <c r="K17" s="38"/>
      <c r="L17" s="38"/>
      <c r="M17" s="38"/>
      <c r="N17" s="38"/>
      <c r="O17" s="38"/>
      <c r="P17" s="38"/>
      <c r="Q17" s="38"/>
      <c r="R17" s="105" t="s">
        <v>138</v>
      </c>
      <c r="S17" s="99">
        <v>1</v>
      </c>
      <c r="T17" s="2"/>
      <c r="U17" s="6"/>
      <c r="V17" s="6"/>
      <c r="W17" s="3"/>
      <c r="X17" s="6"/>
      <c r="Y17" s="6"/>
      <c r="Z17" s="6"/>
      <c r="AA17" s="6"/>
      <c r="AB17" s="6"/>
      <c r="AC17" s="6"/>
      <c r="AD17" s="6"/>
      <c r="AE17" s="6"/>
      <c r="AF17" s="6"/>
      <c r="AG17" s="6"/>
      <c r="AH17" s="6"/>
    </row>
    <row r="18" spans="1:36" s="1" customFormat="1" ht="22.5" customHeight="1" x14ac:dyDescent="0.25">
      <c r="A18" s="103"/>
      <c r="B18" s="107" t="s">
        <v>3</v>
      </c>
      <c r="C18" s="107" t="s">
        <v>31</v>
      </c>
      <c r="D18" s="107" t="s">
        <v>246</v>
      </c>
      <c r="E18" s="106">
        <v>10000</v>
      </c>
      <c r="F18" s="72"/>
      <c r="G18" s="72"/>
      <c r="H18" s="72"/>
      <c r="I18" s="38"/>
      <c r="J18" s="38"/>
      <c r="K18" s="38"/>
      <c r="L18" s="38"/>
      <c r="M18" s="38"/>
      <c r="N18" s="38"/>
      <c r="O18" s="38"/>
      <c r="P18" s="38"/>
      <c r="Q18" s="38"/>
      <c r="R18" s="105" t="s">
        <v>138</v>
      </c>
      <c r="S18" s="99">
        <v>1</v>
      </c>
      <c r="T18" s="2"/>
      <c r="U18" s="6"/>
      <c r="V18" s="6"/>
      <c r="W18" s="3"/>
      <c r="X18" s="6"/>
      <c r="Y18" s="6"/>
      <c r="Z18" s="6"/>
      <c r="AA18" s="6"/>
      <c r="AB18" s="6"/>
      <c r="AC18" s="6"/>
      <c r="AD18" s="6"/>
      <c r="AE18" s="6"/>
      <c r="AF18" s="6"/>
      <c r="AG18" s="6"/>
      <c r="AH18" s="6"/>
    </row>
    <row r="19" spans="1:36" s="1" customFormat="1" ht="22.5" customHeight="1" x14ac:dyDescent="0.25">
      <c r="A19" s="103"/>
      <c r="B19" s="107" t="s">
        <v>3</v>
      </c>
      <c r="C19" s="107" t="s">
        <v>31</v>
      </c>
      <c r="D19" s="107" t="s">
        <v>247</v>
      </c>
      <c r="E19" s="106">
        <v>10000</v>
      </c>
      <c r="F19" s="72"/>
      <c r="G19" s="72"/>
      <c r="H19" s="72"/>
      <c r="I19" s="38"/>
      <c r="J19" s="38"/>
      <c r="K19" s="38"/>
      <c r="L19" s="38"/>
      <c r="M19" s="38"/>
      <c r="N19" s="38"/>
      <c r="O19" s="38"/>
      <c r="P19" s="38"/>
      <c r="Q19" s="38"/>
      <c r="R19" s="105" t="s">
        <v>138</v>
      </c>
      <c r="S19" s="99">
        <v>1</v>
      </c>
      <c r="T19" s="2"/>
      <c r="U19" s="6"/>
      <c r="V19" s="6"/>
      <c r="W19" s="3"/>
      <c r="X19" s="6"/>
      <c r="Y19" s="6"/>
      <c r="Z19" s="6"/>
      <c r="AA19" s="6"/>
      <c r="AB19" s="6"/>
      <c r="AC19" s="6"/>
      <c r="AD19" s="6"/>
      <c r="AE19" s="6"/>
      <c r="AF19" s="6"/>
      <c r="AG19" s="6"/>
      <c r="AH19" s="6"/>
    </row>
    <row r="20" spans="1:36" s="1" customFormat="1" ht="22.5" customHeight="1" x14ac:dyDescent="0.25">
      <c r="A20" s="103"/>
      <c r="B20" s="104" t="s">
        <v>16</v>
      </c>
      <c r="C20" s="38"/>
      <c r="D20" s="38"/>
      <c r="E20" s="72"/>
      <c r="F20" s="72"/>
      <c r="G20" s="72"/>
      <c r="H20" s="72"/>
      <c r="I20" s="38"/>
      <c r="J20" s="38"/>
      <c r="K20" s="38"/>
      <c r="L20" s="38"/>
      <c r="M20" s="38"/>
      <c r="N20" s="38"/>
      <c r="O20" s="38"/>
      <c r="P20" s="38"/>
      <c r="Q20" s="38"/>
      <c r="R20" s="105" t="s">
        <v>138</v>
      </c>
      <c r="S20" s="99">
        <v>1</v>
      </c>
      <c r="T20" s="2"/>
      <c r="U20" s="6"/>
      <c r="V20" s="6"/>
      <c r="W20" s="3"/>
      <c r="X20" s="6"/>
      <c r="Y20" s="6"/>
      <c r="Z20" s="6"/>
      <c r="AA20" s="6"/>
      <c r="AB20" s="6"/>
      <c r="AC20" s="6"/>
      <c r="AD20" s="6"/>
      <c r="AE20" s="6"/>
      <c r="AF20" s="6"/>
      <c r="AG20" s="6"/>
      <c r="AH20" s="6"/>
    </row>
    <row r="21" spans="1:36" s="1" customFormat="1" ht="30" customHeight="1" x14ac:dyDescent="0.25">
      <c r="A21" s="103"/>
      <c r="B21" s="107" t="s">
        <v>3</v>
      </c>
      <c r="C21" s="105" t="s">
        <v>248</v>
      </c>
      <c r="D21" s="105" t="s">
        <v>249</v>
      </c>
      <c r="E21" s="106">
        <v>5000</v>
      </c>
      <c r="F21" s="72"/>
      <c r="G21" s="72"/>
      <c r="H21" s="72"/>
      <c r="I21" s="38"/>
      <c r="J21" s="38"/>
      <c r="K21" s="38"/>
      <c r="L21" s="38"/>
      <c r="M21" s="38"/>
      <c r="N21" s="38"/>
      <c r="O21" s="38"/>
      <c r="P21" s="38"/>
      <c r="Q21" s="38"/>
      <c r="R21" s="105" t="s">
        <v>138</v>
      </c>
      <c r="S21" s="99">
        <v>1</v>
      </c>
      <c r="T21" s="2"/>
      <c r="U21" s="6"/>
      <c r="V21" s="6"/>
      <c r="W21" s="3"/>
      <c r="X21" s="6"/>
      <c r="Y21" s="6"/>
      <c r="Z21" s="6"/>
      <c r="AA21" s="6"/>
      <c r="AB21" s="6"/>
      <c r="AC21" s="6"/>
      <c r="AD21" s="6"/>
      <c r="AE21" s="6"/>
      <c r="AF21" s="6"/>
      <c r="AG21" s="6"/>
      <c r="AH21" s="6"/>
    </row>
    <row r="22" spans="1:36" s="1" customFormat="1" ht="30" customHeight="1" x14ac:dyDescent="0.25">
      <c r="A22" s="103"/>
      <c r="B22" s="107" t="s">
        <v>3</v>
      </c>
      <c r="C22" s="105" t="s">
        <v>250</v>
      </c>
      <c r="D22" s="105" t="s">
        <v>251</v>
      </c>
      <c r="E22" s="106">
        <v>5000</v>
      </c>
      <c r="F22" s="72"/>
      <c r="G22" s="72"/>
      <c r="H22" s="72"/>
      <c r="I22" s="38"/>
      <c r="J22" s="38"/>
      <c r="K22" s="38"/>
      <c r="L22" s="38"/>
      <c r="M22" s="38"/>
      <c r="N22" s="38"/>
      <c r="O22" s="38"/>
      <c r="P22" s="38"/>
      <c r="Q22" s="38"/>
      <c r="R22" s="105" t="s">
        <v>138</v>
      </c>
      <c r="S22" s="99">
        <v>1</v>
      </c>
      <c r="T22" s="2"/>
      <c r="U22" s="6"/>
      <c r="V22" s="6"/>
      <c r="W22" s="3"/>
      <c r="X22" s="6"/>
      <c r="Y22" s="6"/>
      <c r="Z22" s="6"/>
      <c r="AA22" s="6"/>
      <c r="AB22" s="6"/>
      <c r="AC22" s="6"/>
      <c r="AD22" s="6"/>
      <c r="AE22" s="6"/>
      <c r="AF22" s="6"/>
      <c r="AG22" s="6"/>
      <c r="AH22" s="6"/>
    </row>
    <row r="23" spans="1:36" s="1" customFormat="1" ht="36" customHeight="1" x14ac:dyDescent="0.25">
      <c r="A23" s="110">
        <v>596</v>
      </c>
      <c r="B23" s="111" t="s">
        <v>3</v>
      </c>
      <c r="C23" s="112" t="s">
        <v>28</v>
      </c>
      <c r="D23" s="112" t="s">
        <v>29</v>
      </c>
      <c r="E23" s="41">
        <v>10000</v>
      </c>
      <c r="F23" s="41">
        <v>6000</v>
      </c>
      <c r="G23" s="41">
        <v>5000</v>
      </c>
      <c r="H23" s="41">
        <v>4000</v>
      </c>
      <c r="I23" s="41">
        <v>4500</v>
      </c>
      <c r="J23" s="41">
        <v>2700</v>
      </c>
      <c r="K23" s="41">
        <v>2250</v>
      </c>
      <c r="L23" s="41">
        <v>1800</v>
      </c>
      <c r="M23" s="41">
        <v>3500</v>
      </c>
      <c r="N23" s="41">
        <v>2100</v>
      </c>
      <c r="O23" s="41">
        <v>1750</v>
      </c>
      <c r="P23" s="41">
        <v>1400</v>
      </c>
      <c r="Q23" s="113" t="s">
        <v>252</v>
      </c>
      <c r="R23" s="105" t="s">
        <v>174</v>
      </c>
      <c r="S23" s="99">
        <v>2</v>
      </c>
      <c r="T23" s="5">
        <v>2740</v>
      </c>
      <c r="U23" s="6">
        <f t="shared" ref="U23:U25" si="8">F23/E23</f>
        <v>0.6</v>
      </c>
      <c r="V23" s="6">
        <f t="shared" ref="V23:V25" si="9">G23/E23</f>
        <v>0.5</v>
      </c>
      <c r="W23" s="6">
        <f t="shared" ref="W23:W25" si="10">H23/G23</f>
        <v>0.8</v>
      </c>
      <c r="X23" s="6">
        <f t="shared" ref="X23:X25" si="11">I23/E23</f>
        <v>0.45</v>
      </c>
      <c r="Y23" s="6">
        <f t="shared" ref="Y23:AA25" si="12">J23/I23</f>
        <v>0.6</v>
      </c>
      <c r="Z23" s="6">
        <f t="shared" si="12"/>
        <v>0.83333333333333337</v>
      </c>
      <c r="AA23" s="6">
        <f t="shared" si="12"/>
        <v>0.8</v>
      </c>
      <c r="AB23" s="6">
        <f t="shared" ref="AB23:AB25" si="13">M23/I23</f>
        <v>0.77777777777777779</v>
      </c>
      <c r="AC23" s="6">
        <f t="shared" ref="AC23:AD25" si="14">O23/N23</f>
        <v>0.83333333333333337</v>
      </c>
      <c r="AD23" s="6">
        <f t="shared" si="14"/>
        <v>0.8</v>
      </c>
      <c r="AE23" s="6">
        <f t="shared" ref="AE23:AH25" si="15">M23/I23</f>
        <v>0.77777777777777779</v>
      </c>
      <c r="AF23" s="6">
        <f t="shared" si="15"/>
        <v>0.77777777777777779</v>
      </c>
      <c r="AG23" s="6">
        <f t="shared" si="15"/>
        <v>0.77777777777777779</v>
      </c>
      <c r="AH23" s="6">
        <f t="shared" si="15"/>
        <v>0.77777777777777779</v>
      </c>
      <c r="AJ23" s="1" t="s">
        <v>108</v>
      </c>
    </row>
    <row r="24" spans="1:36" s="1" customFormat="1" ht="51" customHeight="1" x14ac:dyDescent="0.25">
      <c r="A24" s="110">
        <v>607</v>
      </c>
      <c r="B24" s="111" t="s">
        <v>3</v>
      </c>
      <c r="C24" s="112" t="s">
        <v>28</v>
      </c>
      <c r="D24" s="112" t="s">
        <v>30</v>
      </c>
      <c r="E24" s="41">
        <v>10000</v>
      </c>
      <c r="F24" s="41">
        <v>6000</v>
      </c>
      <c r="G24" s="41">
        <v>5000</v>
      </c>
      <c r="H24" s="41">
        <v>4000</v>
      </c>
      <c r="I24" s="41">
        <v>4500</v>
      </c>
      <c r="J24" s="41">
        <v>2700</v>
      </c>
      <c r="K24" s="41">
        <v>2250</v>
      </c>
      <c r="L24" s="41">
        <v>1800</v>
      </c>
      <c r="M24" s="41">
        <v>3500</v>
      </c>
      <c r="N24" s="41">
        <v>2100</v>
      </c>
      <c r="O24" s="41">
        <v>1750</v>
      </c>
      <c r="P24" s="41">
        <v>1400</v>
      </c>
      <c r="Q24" s="113" t="s">
        <v>253</v>
      </c>
      <c r="R24" s="105" t="s">
        <v>174</v>
      </c>
      <c r="S24" s="99">
        <v>2</v>
      </c>
      <c r="T24" s="5">
        <v>2950</v>
      </c>
      <c r="U24" s="6">
        <f t="shared" si="8"/>
        <v>0.6</v>
      </c>
      <c r="V24" s="6">
        <f t="shared" si="9"/>
        <v>0.5</v>
      </c>
      <c r="W24" s="6">
        <f t="shared" si="10"/>
        <v>0.8</v>
      </c>
      <c r="X24" s="6">
        <f t="shared" si="11"/>
        <v>0.45</v>
      </c>
      <c r="Y24" s="6">
        <f t="shared" si="12"/>
        <v>0.6</v>
      </c>
      <c r="Z24" s="6">
        <f t="shared" si="12"/>
        <v>0.83333333333333337</v>
      </c>
      <c r="AA24" s="6">
        <f t="shared" si="12"/>
        <v>0.8</v>
      </c>
      <c r="AB24" s="6">
        <f t="shared" si="13"/>
        <v>0.77777777777777779</v>
      </c>
      <c r="AC24" s="6">
        <f t="shared" si="14"/>
        <v>0.83333333333333337</v>
      </c>
      <c r="AD24" s="6">
        <f t="shared" si="14"/>
        <v>0.8</v>
      </c>
      <c r="AE24" s="6">
        <f t="shared" si="15"/>
        <v>0.77777777777777779</v>
      </c>
      <c r="AF24" s="6">
        <f t="shared" si="15"/>
        <v>0.77777777777777779</v>
      </c>
      <c r="AG24" s="6">
        <f t="shared" si="15"/>
        <v>0.77777777777777779</v>
      </c>
      <c r="AH24" s="6">
        <f t="shared" si="15"/>
        <v>0.77777777777777779</v>
      </c>
      <c r="AJ24" s="1" t="s">
        <v>108</v>
      </c>
    </row>
    <row r="25" spans="1:36" s="1" customFormat="1" ht="39" customHeight="1" x14ac:dyDescent="0.25">
      <c r="A25" s="114">
        <v>634</v>
      </c>
      <c r="B25" s="111" t="s">
        <v>32</v>
      </c>
      <c r="C25" s="115" t="s">
        <v>33</v>
      </c>
      <c r="D25" s="115" t="s">
        <v>256</v>
      </c>
      <c r="E25" s="41">
        <v>9000</v>
      </c>
      <c r="F25" s="41">
        <v>5400</v>
      </c>
      <c r="G25" s="41">
        <v>4500</v>
      </c>
      <c r="H25" s="41">
        <v>3600</v>
      </c>
      <c r="I25" s="41">
        <v>4050</v>
      </c>
      <c r="J25" s="41">
        <v>2430</v>
      </c>
      <c r="K25" s="41">
        <v>2025</v>
      </c>
      <c r="L25" s="41">
        <v>1620</v>
      </c>
      <c r="M25" s="41">
        <v>3150</v>
      </c>
      <c r="N25" s="41">
        <v>1890</v>
      </c>
      <c r="O25" s="41">
        <v>1575</v>
      </c>
      <c r="P25" s="41">
        <v>1260</v>
      </c>
      <c r="Q25" s="113" t="s">
        <v>254</v>
      </c>
      <c r="R25" s="105" t="s">
        <v>255</v>
      </c>
      <c r="S25" s="99">
        <v>2</v>
      </c>
      <c r="T25" s="5"/>
      <c r="U25" s="6">
        <f t="shared" si="8"/>
        <v>0.6</v>
      </c>
      <c r="V25" s="6">
        <f t="shared" si="9"/>
        <v>0.5</v>
      </c>
      <c r="W25" s="6">
        <f t="shared" si="10"/>
        <v>0.8</v>
      </c>
      <c r="X25" s="6">
        <f t="shared" si="11"/>
        <v>0.45</v>
      </c>
      <c r="Y25" s="6">
        <f t="shared" si="12"/>
        <v>0.6</v>
      </c>
      <c r="Z25" s="6">
        <f t="shared" si="12"/>
        <v>0.83333333333333337</v>
      </c>
      <c r="AA25" s="6">
        <f t="shared" si="12"/>
        <v>0.8</v>
      </c>
      <c r="AB25" s="6">
        <f t="shared" si="13"/>
        <v>0.77777777777777779</v>
      </c>
      <c r="AC25" s="6">
        <f t="shared" si="14"/>
        <v>0.83333333333333337</v>
      </c>
      <c r="AD25" s="6">
        <f t="shared" si="14"/>
        <v>0.8</v>
      </c>
      <c r="AE25" s="6">
        <f t="shared" si="15"/>
        <v>0.77777777777777779</v>
      </c>
      <c r="AF25" s="6">
        <f t="shared" si="15"/>
        <v>0.77777777777777779</v>
      </c>
      <c r="AG25" s="6">
        <f t="shared" si="15"/>
        <v>0.77777777777777779</v>
      </c>
      <c r="AH25" s="6">
        <f t="shared" si="15"/>
        <v>0.77777777777777779</v>
      </c>
      <c r="AJ25" s="1" t="s">
        <v>108</v>
      </c>
    </row>
    <row r="26" spans="1:36" s="1" customFormat="1" ht="33.75" customHeight="1" x14ac:dyDescent="0.25">
      <c r="A26" s="38">
        <v>67</v>
      </c>
      <c r="B26" s="39" t="s">
        <v>35</v>
      </c>
      <c r="C26" s="38"/>
      <c r="D26" s="38"/>
      <c r="E26" s="72"/>
      <c r="F26" s="72"/>
      <c r="G26" s="72"/>
      <c r="H26" s="72"/>
      <c r="I26" s="38"/>
      <c r="J26" s="38"/>
      <c r="K26" s="38"/>
      <c r="L26" s="38"/>
      <c r="M26" s="38"/>
      <c r="N26" s="38"/>
      <c r="O26" s="38"/>
      <c r="P26" s="38"/>
      <c r="Q26" s="38"/>
      <c r="R26" s="38"/>
      <c r="S26" s="99"/>
      <c r="T26" s="2"/>
      <c r="U26" s="6"/>
      <c r="V26" s="6"/>
      <c r="W26" s="3"/>
      <c r="X26" s="6"/>
      <c r="Y26" s="6"/>
      <c r="Z26" s="6"/>
      <c r="AA26" s="6"/>
      <c r="AB26" s="6"/>
      <c r="AC26" s="6"/>
      <c r="AD26" s="6"/>
      <c r="AE26" s="6"/>
      <c r="AF26" s="6"/>
      <c r="AG26" s="6"/>
      <c r="AH26" s="6"/>
    </row>
    <row r="27" spans="1:36" s="1" customFormat="1" ht="59.25" customHeight="1" x14ac:dyDescent="0.25">
      <c r="A27" s="38">
        <v>748</v>
      </c>
      <c r="B27" s="42" t="s">
        <v>28</v>
      </c>
      <c r="C27" s="105" t="s">
        <v>36</v>
      </c>
      <c r="D27" s="42" t="s">
        <v>192</v>
      </c>
      <c r="E27" s="41">
        <v>6500</v>
      </c>
      <c r="F27" s="41">
        <v>3900</v>
      </c>
      <c r="G27" s="41">
        <v>3200</v>
      </c>
      <c r="H27" s="41">
        <v>2500</v>
      </c>
      <c r="I27" s="41">
        <v>2925</v>
      </c>
      <c r="J27" s="41">
        <v>1755</v>
      </c>
      <c r="K27" s="41">
        <v>1440</v>
      </c>
      <c r="L27" s="41">
        <v>1125</v>
      </c>
      <c r="M27" s="41">
        <v>2275</v>
      </c>
      <c r="N27" s="41">
        <v>1365</v>
      </c>
      <c r="O27" s="41">
        <v>1120</v>
      </c>
      <c r="P27" s="41">
        <v>875</v>
      </c>
      <c r="Q27" s="42" t="s">
        <v>191</v>
      </c>
      <c r="R27" s="105" t="s">
        <v>174</v>
      </c>
      <c r="S27" s="99">
        <v>2</v>
      </c>
      <c r="T27" s="2"/>
      <c r="U27" s="6"/>
      <c r="V27" s="6"/>
      <c r="W27" s="3"/>
      <c r="X27" s="6"/>
      <c r="Y27" s="6"/>
      <c r="Z27" s="6"/>
      <c r="AA27" s="6"/>
      <c r="AB27" s="6"/>
      <c r="AC27" s="6"/>
      <c r="AD27" s="6"/>
      <c r="AE27" s="6"/>
      <c r="AF27" s="6"/>
      <c r="AG27" s="6"/>
      <c r="AH27" s="6"/>
    </row>
    <row r="28" spans="1:36" s="1" customFormat="1" ht="20.25" customHeight="1" x14ac:dyDescent="0.25">
      <c r="A28" s="38">
        <v>71</v>
      </c>
      <c r="B28" s="39" t="s">
        <v>37</v>
      </c>
      <c r="C28" s="112"/>
      <c r="D28" s="112"/>
      <c r="E28" s="41"/>
      <c r="F28" s="41"/>
      <c r="G28" s="41"/>
      <c r="H28" s="41"/>
      <c r="I28" s="41"/>
      <c r="J28" s="41"/>
      <c r="K28" s="41"/>
      <c r="L28" s="41"/>
      <c r="M28" s="41"/>
      <c r="N28" s="41"/>
      <c r="O28" s="41"/>
      <c r="P28" s="41"/>
      <c r="Q28" s="41"/>
      <c r="R28" s="41"/>
      <c r="S28" s="36"/>
      <c r="T28" s="5"/>
      <c r="U28" s="6" t="e">
        <f t="shared" ref="U28" si="16">F28/E28</f>
        <v>#DIV/0!</v>
      </c>
      <c r="V28" s="6" t="e">
        <f t="shared" ref="V28" si="17">G28/E28</f>
        <v>#DIV/0!</v>
      </c>
      <c r="W28" s="6" t="e">
        <f t="shared" ref="W28" si="18">H28/G28</f>
        <v>#DIV/0!</v>
      </c>
      <c r="X28" s="6" t="e">
        <f t="shared" ref="X28" si="19">I28/E28</f>
        <v>#DIV/0!</v>
      </c>
      <c r="Y28" s="6" t="e">
        <f t="shared" ref="Y28:AA28" si="20">J28/I28</f>
        <v>#DIV/0!</v>
      </c>
      <c r="Z28" s="6" t="e">
        <f t="shared" si="20"/>
        <v>#DIV/0!</v>
      </c>
      <c r="AA28" s="6" t="e">
        <f t="shared" si="20"/>
        <v>#DIV/0!</v>
      </c>
      <c r="AB28" s="6" t="e">
        <f t="shared" ref="AB28" si="21">M28/I28</f>
        <v>#DIV/0!</v>
      </c>
      <c r="AC28" s="6" t="e">
        <f t="shared" ref="AC28:AD28" si="22">O28/N28</f>
        <v>#DIV/0!</v>
      </c>
      <c r="AD28" s="6" t="e">
        <f t="shared" si="22"/>
        <v>#DIV/0!</v>
      </c>
      <c r="AE28" s="6" t="e">
        <f t="shared" ref="AE28:AH28" si="23">M28/I28</f>
        <v>#DIV/0!</v>
      </c>
      <c r="AF28" s="6" t="e">
        <f t="shared" si="23"/>
        <v>#DIV/0!</v>
      </c>
      <c r="AG28" s="6" t="e">
        <f t="shared" si="23"/>
        <v>#DIV/0!</v>
      </c>
      <c r="AH28" s="6" t="e">
        <f t="shared" si="23"/>
        <v>#DIV/0!</v>
      </c>
      <c r="AJ28" s="1" t="s">
        <v>109</v>
      </c>
    </row>
    <row r="29" spans="1:36" s="1" customFormat="1" ht="62.25" customHeight="1" x14ac:dyDescent="0.25">
      <c r="A29" s="38">
        <v>835</v>
      </c>
      <c r="B29" s="42" t="s">
        <v>38</v>
      </c>
      <c r="C29" s="116" t="s">
        <v>152</v>
      </c>
      <c r="D29" s="116"/>
      <c r="E29" s="41">
        <v>35000</v>
      </c>
      <c r="F29" s="41">
        <v>16000</v>
      </c>
      <c r="G29" s="41">
        <v>8000</v>
      </c>
      <c r="H29" s="41">
        <v>4500</v>
      </c>
      <c r="I29" s="41">
        <f t="shared" ref="I29:L29" si="24">E29*0.3</f>
        <v>10500</v>
      </c>
      <c r="J29" s="41">
        <f t="shared" si="24"/>
        <v>4800</v>
      </c>
      <c r="K29" s="41">
        <f t="shared" si="24"/>
        <v>2400</v>
      </c>
      <c r="L29" s="41">
        <f t="shared" si="24"/>
        <v>1350</v>
      </c>
      <c r="M29" s="41">
        <f t="shared" ref="M29:P29" si="25">E29*0.25</f>
        <v>8750</v>
      </c>
      <c r="N29" s="41">
        <f t="shared" si="25"/>
        <v>4000</v>
      </c>
      <c r="O29" s="41">
        <f t="shared" si="25"/>
        <v>2000</v>
      </c>
      <c r="P29" s="41">
        <f t="shared" si="25"/>
        <v>1125</v>
      </c>
      <c r="Q29" s="105" t="s">
        <v>153</v>
      </c>
      <c r="R29" s="105" t="s">
        <v>174</v>
      </c>
      <c r="S29" s="99">
        <v>2</v>
      </c>
      <c r="T29" s="2"/>
      <c r="U29" s="6"/>
      <c r="V29" s="6"/>
      <c r="W29" s="3"/>
      <c r="X29" s="6"/>
      <c r="Y29" s="6"/>
      <c r="Z29" s="6"/>
      <c r="AA29" s="6"/>
      <c r="AB29" s="6"/>
      <c r="AC29" s="6"/>
      <c r="AD29" s="6"/>
      <c r="AE29" s="6"/>
      <c r="AF29" s="6"/>
      <c r="AG29" s="6"/>
      <c r="AH29" s="6"/>
    </row>
    <row r="30" spans="1:36" s="9" customFormat="1" ht="29.25" customHeight="1" x14ac:dyDescent="0.25">
      <c r="A30" s="117">
        <v>73</v>
      </c>
      <c r="B30" s="118" t="s">
        <v>39</v>
      </c>
      <c r="C30" s="119"/>
      <c r="D30" s="119"/>
      <c r="E30" s="56"/>
      <c r="F30" s="56"/>
      <c r="G30" s="56"/>
      <c r="H30" s="56"/>
      <c r="I30" s="56"/>
      <c r="J30" s="56"/>
      <c r="K30" s="56"/>
      <c r="L30" s="56"/>
      <c r="M30" s="56"/>
      <c r="N30" s="56"/>
      <c r="O30" s="56"/>
      <c r="P30" s="56"/>
      <c r="Q30" s="120"/>
      <c r="R30" s="120"/>
      <c r="S30" s="100"/>
      <c r="T30" s="86"/>
      <c r="U30" s="8"/>
      <c r="V30" s="8"/>
      <c r="W30" s="87"/>
      <c r="X30" s="8"/>
      <c r="Y30" s="8"/>
      <c r="Z30" s="8"/>
      <c r="AA30" s="8"/>
      <c r="AB30" s="8"/>
      <c r="AC30" s="8"/>
      <c r="AD30" s="8"/>
      <c r="AE30" s="8"/>
      <c r="AF30" s="8"/>
      <c r="AG30" s="8"/>
      <c r="AH30" s="8"/>
    </row>
    <row r="31" spans="1:36" s="1" customFormat="1" ht="44.25" customHeight="1" x14ac:dyDescent="0.25">
      <c r="A31" s="38"/>
      <c r="B31" s="42" t="s">
        <v>269</v>
      </c>
      <c r="C31" s="116" t="s">
        <v>270</v>
      </c>
      <c r="D31" s="116"/>
      <c r="E31" s="41">
        <v>24000</v>
      </c>
      <c r="F31" s="41"/>
      <c r="G31" s="41"/>
      <c r="H31" s="41"/>
      <c r="I31" s="41"/>
      <c r="J31" s="41"/>
      <c r="K31" s="41"/>
      <c r="L31" s="41"/>
      <c r="M31" s="41"/>
      <c r="N31" s="41"/>
      <c r="O31" s="41"/>
      <c r="P31" s="41"/>
      <c r="Q31" s="105" t="s">
        <v>273</v>
      </c>
      <c r="R31" s="105" t="s">
        <v>138</v>
      </c>
      <c r="S31" s="99">
        <v>1</v>
      </c>
      <c r="T31" s="2"/>
      <c r="U31" s="6"/>
      <c r="V31" s="6"/>
      <c r="W31" s="3"/>
      <c r="X31" s="6"/>
      <c r="Y31" s="6"/>
      <c r="Z31" s="6"/>
      <c r="AA31" s="6"/>
      <c r="AB31" s="6"/>
      <c r="AC31" s="6"/>
      <c r="AD31" s="6"/>
      <c r="AE31" s="6"/>
      <c r="AF31" s="6"/>
      <c r="AG31" s="6"/>
      <c r="AH31" s="6"/>
    </row>
    <row r="32" spans="1:36" s="1" customFormat="1" ht="30" customHeight="1" x14ac:dyDescent="0.25">
      <c r="A32" s="38"/>
      <c r="B32" s="42" t="s">
        <v>269</v>
      </c>
      <c r="C32" s="121" t="s">
        <v>271</v>
      </c>
      <c r="D32" s="121"/>
      <c r="E32" s="41">
        <v>16000</v>
      </c>
      <c r="F32" s="41"/>
      <c r="G32" s="41"/>
      <c r="H32" s="41"/>
      <c r="I32" s="41"/>
      <c r="J32" s="41"/>
      <c r="K32" s="41"/>
      <c r="L32" s="41"/>
      <c r="M32" s="41"/>
      <c r="N32" s="41"/>
      <c r="O32" s="41"/>
      <c r="P32" s="41"/>
      <c r="Q32" s="105" t="s">
        <v>273</v>
      </c>
      <c r="R32" s="105" t="s">
        <v>138</v>
      </c>
      <c r="S32" s="99">
        <v>1</v>
      </c>
      <c r="T32" s="2"/>
      <c r="U32" s="6"/>
      <c r="V32" s="6"/>
      <c r="W32" s="3"/>
      <c r="X32" s="6"/>
      <c r="Y32" s="6"/>
      <c r="Z32" s="6"/>
      <c r="AA32" s="6"/>
      <c r="AB32" s="6"/>
      <c r="AC32" s="6"/>
      <c r="AD32" s="6"/>
      <c r="AE32" s="6"/>
      <c r="AF32" s="6"/>
      <c r="AG32" s="6"/>
      <c r="AH32" s="6"/>
    </row>
    <row r="33" spans="1:34" s="1" customFormat="1" ht="62.25" customHeight="1" x14ac:dyDescent="0.25">
      <c r="A33" s="38"/>
      <c r="B33" s="42" t="s">
        <v>269</v>
      </c>
      <c r="C33" s="116" t="s">
        <v>272</v>
      </c>
      <c r="D33" s="116"/>
      <c r="E33" s="41">
        <v>12000</v>
      </c>
      <c r="F33" s="41"/>
      <c r="G33" s="41"/>
      <c r="H33" s="41"/>
      <c r="I33" s="41"/>
      <c r="J33" s="41"/>
      <c r="K33" s="41"/>
      <c r="L33" s="41"/>
      <c r="M33" s="41"/>
      <c r="N33" s="41"/>
      <c r="O33" s="41"/>
      <c r="P33" s="41"/>
      <c r="Q33" s="105" t="s">
        <v>273</v>
      </c>
      <c r="R33" s="105" t="s">
        <v>138</v>
      </c>
      <c r="S33" s="99">
        <v>1</v>
      </c>
      <c r="T33" s="2"/>
      <c r="U33" s="6"/>
      <c r="V33" s="6"/>
      <c r="W33" s="3"/>
      <c r="X33" s="6"/>
      <c r="Y33" s="6"/>
      <c r="Z33" s="6"/>
      <c r="AA33" s="6"/>
      <c r="AB33" s="6"/>
      <c r="AC33" s="6"/>
      <c r="AD33" s="6"/>
      <c r="AE33" s="6"/>
      <c r="AF33" s="6"/>
      <c r="AG33" s="6"/>
      <c r="AH33" s="6"/>
    </row>
    <row r="34" spans="1:34" s="1" customFormat="1" ht="37.5" customHeight="1" x14ac:dyDescent="0.25">
      <c r="A34" s="38"/>
      <c r="B34" s="42" t="s">
        <v>274</v>
      </c>
      <c r="C34" s="116" t="s">
        <v>275</v>
      </c>
      <c r="D34" s="116"/>
      <c r="E34" s="41">
        <v>35700</v>
      </c>
      <c r="F34" s="41"/>
      <c r="G34" s="41"/>
      <c r="H34" s="41"/>
      <c r="I34" s="41"/>
      <c r="J34" s="41"/>
      <c r="K34" s="41"/>
      <c r="L34" s="41"/>
      <c r="M34" s="41"/>
      <c r="N34" s="41"/>
      <c r="O34" s="41"/>
      <c r="P34" s="41"/>
      <c r="Q34" s="121" t="s">
        <v>319</v>
      </c>
      <c r="R34" s="105" t="s">
        <v>138</v>
      </c>
      <c r="S34" s="99">
        <v>1</v>
      </c>
      <c r="T34" s="2"/>
      <c r="U34" s="6"/>
      <c r="V34" s="6"/>
      <c r="W34" s="3"/>
      <c r="X34" s="6"/>
      <c r="Y34" s="6"/>
      <c r="Z34" s="6"/>
      <c r="AA34" s="6"/>
      <c r="AB34" s="6"/>
      <c r="AC34" s="6"/>
      <c r="AD34" s="6"/>
      <c r="AE34" s="6"/>
      <c r="AF34" s="6"/>
      <c r="AG34" s="6"/>
      <c r="AH34" s="6"/>
    </row>
    <row r="35" spans="1:34" s="1" customFormat="1" ht="48.75" customHeight="1" x14ac:dyDescent="0.25">
      <c r="A35" s="38"/>
      <c r="B35" s="42" t="s">
        <v>274</v>
      </c>
      <c r="C35" s="116" t="s">
        <v>276</v>
      </c>
      <c r="D35" s="116"/>
      <c r="E35" s="41">
        <v>28000</v>
      </c>
      <c r="F35" s="41"/>
      <c r="G35" s="41"/>
      <c r="H35" s="41"/>
      <c r="I35" s="41"/>
      <c r="J35" s="41"/>
      <c r="K35" s="41"/>
      <c r="L35" s="41"/>
      <c r="M35" s="41"/>
      <c r="N35" s="41"/>
      <c r="O35" s="41"/>
      <c r="P35" s="41"/>
      <c r="Q35" s="121"/>
      <c r="R35" s="105" t="s">
        <v>138</v>
      </c>
      <c r="S35" s="99">
        <v>1</v>
      </c>
      <c r="T35" s="2"/>
      <c r="U35" s="6"/>
      <c r="V35" s="6"/>
      <c r="W35" s="3"/>
      <c r="X35" s="6"/>
      <c r="Y35" s="6"/>
      <c r="Z35" s="6"/>
      <c r="AA35" s="6"/>
      <c r="AB35" s="6"/>
      <c r="AC35" s="6"/>
      <c r="AD35" s="6"/>
      <c r="AE35" s="6"/>
      <c r="AF35" s="6"/>
      <c r="AG35" s="6"/>
      <c r="AH35" s="6"/>
    </row>
    <row r="36" spans="1:34" s="1" customFormat="1" ht="42.75" customHeight="1" x14ac:dyDescent="0.25">
      <c r="A36" s="38"/>
      <c r="B36" s="42" t="s">
        <v>274</v>
      </c>
      <c r="C36" s="116" t="s">
        <v>277</v>
      </c>
      <c r="D36" s="116"/>
      <c r="E36" s="41">
        <v>20000</v>
      </c>
      <c r="F36" s="41"/>
      <c r="G36" s="41"/>
      <c r="H36" s="41"/>
      <c r="I36" s="41"/>
      <c r="J36" s="41"/>
      <c r="K36" s="41"/>
      <c r="L36" s="41"/>
      <c r="M36" s="41"/>
      <c r="N36" s="41"/>
      <c r="O36" s="41"/>
      <c r="P36" s="41"/>
      <c r="Q36" s="121"/>
      <c r="R36" s="105" t="s">
        <v>138</v>
      </c>
      <c r="S36" s="99">
        <v>1</v>
      </c>
      <c r="T36" s="2"/>
      <c r="U36" s="6"/>
      <c r="V36" s="6"/>
      <c r="W36" s="3"/>
      <c r="X36" s="6"/>
      <c r="Y36" s="6"/>
      <c r="Z36" s="6"/>
      <c r="AA36" s="6"/>
      <c r="AB36" s="6"/>
      <c r="AC36" s="6"/>
      <c r="AD36" s="6"/>
      <c r="AE36" s="6"/>
      <c r="AF36" s="6"/>
      <c r="AG36" s="6"/>
      <c r="AH36" s="6"/>
    </row>
    <row r="37" spans="1:34" s="1" customFormat="1" ht="30" customHeight="1" x14ac:dyDescent="0.25">
      <c r="A37" s="38"/>
      <c r="B37" s="42" t="s">
        <v>278</v>
      </c>
      <c r="C37" s="105"/>
      <c r="D37" s="105"/>
      <c r="E37" s="41">
        <v>18000</v>
      </c>
      <c r="F37" s="41"/>
      <c r="G37" s="41"/>
      <c r="H37" s="41"/>
      <c r="I37" s="41"/>
      <c r="J37" s="41"/>
      <c r="K37" s="41"/>
      <c r="L37" s="41"/>
      <c r="M37" s="41"/>
      <c r="N37" s="41"/>
      <c r="O37" s="41"/>
      <c r="P37" s="41"/>
      <c r="Q37" s="105"/>
      <c r="R37" s="105" t="s">
        <v>138</v>
      </c>
      <c r="S37" s="99">
        <v>1</v>
      </c>
      <c r="T37" s="2"/>
      <c r="U37" s="6"/>
      <c r="V37" s="6"/>
      <c r="W37" s="3"/>
      <c r="X37" s="6"/>
      <c r="Y37" s="6"/>
      <c r="Z37" s="6"/>
      <c r="AA37" s="6"/>
      <c r="AB37" s="6"/>
      <c r="AC37" s="6"/>
      <c r="AD37" s="6"/>
      <c r="AE37" s="6"/>
      <c r="AF37" s="6"/>
      <c r="AG37" s="6"/>
      <c r="AH37" s="6"/>
    </row>
    <row r="38" spans="1:34" s="1" customFormat="1" ht="33" customHeight="1" x14ac:dyDescent="0.25">
      <c r="A38" s="38"/>
      <c r="B38" s="42" t="s">
        <v>279</v>
      </c>
      <c r="C38" s="116" t="s">
        <v>280</v>
      </c>
      <c r="D38" s="116"/>
      <c r="E38" s="41">
        <v>28000</v>
      </c>
      <c r="F38" s="41"/>
      <c r="G38" s="41"/>
      <c r="H38" s="41"/>
      <c r="I38" s="41"/>
      <c r="J38" s="41"/>
      <c r="K38" s="41"/>
      <c r="L38" s="41"/>
      <c r="M38" s="41"/>
      <c r="N38" s="41"/>
      <c r="O38" s="41"/>
      <c r="P38" s="41"/>
      <c r="Q38" s="105"/>
      <c r="R38" s="105" t="s">
        <v>138</v>
      </c>
      <c r="S38" s="99">
        <v>1</v>
      </c>
      <c r="T38" s="2"/>
      <c r="U38" s="6"/>
      <c r="V38" s="6"/>
      <c r="W38" s="3"/>
      <c r="X38" s="6"/>
      <c r="Y38" s="6"/>
      <c r="Z38" s="6"/>
      <c r="AA38" s="6"/>
      <c r="AB38" s="6"/>
      <c r="AC38" s="6"/>
      <c r="AD38" s="6"/>
      <c r="AE38" s="6"/>
      <c r="AF38" s="6"/>
      <c r="AG38" s="6"/>
      <c r="AH38" s="6"/>
    </row>
    <row r="39" spans="1:34" s="1" customFormat="1" ht="33" customHeight="1" x14ac:dyDescent="0.25">
      <c r="A39" s="38"/>
      <c r="B39" s="42" t="s">
        <v>279</v>
      </c>
      <c r="C39" s="116" t="s">
        <v>281</v>
      </c>
      <c r="D39" s="116"/>
      <c r="E39" s="41">
        <v>15000</v>
      </c>
      <c r="F39" s="41"/>
      <c r="G39" s="41"/>
      <c r="H39" s="41"/>
      <c r="I39" s="41"/>
      <c r="J39" s="41"/>
      <c r="K39" s="41"/>
      <c r="L39" s="41"/>
      <c r="M39" s="41"/>
      <c r="N39" s="41"/>
      <c r="O39" s="41"/>
      <c r="P39" s="41"/>
      <c r="Q39" s="105"/>
      <c r="R39" s="105" t="s">
        <v>138</v>
      </c>
      <c r="S39" s="99">
        <v>1</v>
      </c>
      <c r="T39" s="2"/>
      <c r="U39" s="6"/>
      <c r="V39" s="6"/>
      <c r="W39" s="3"/>
      <c r="X39" s="6"/>
      <c r="Y39" s="6"/>
      <c r="Z39" s="6"/>
      <c r="AA39" s="6"/>
      <c r="AB39" s="6"/>
      <c r="AC39" s="6"/>
      <c r="AD39" s="6"/>
      <c r="AE39" s="6"/>
      <c r="AF39" s="6"/>
      <c r="AG39" s="6"/>
      <c r="AH39" s="6"/>
    </row>
    <row r="40" spans="1:34" s="1" customFormat="1" ht="41.25" customHeight="1" x14ac:dyDescent="0.25">
      <c r="A40" s="38"/>
      <c r="B40" s="42" t="s">
        <v>282</v>
      </c>
      <c r="C40" s="116" t="s">
        <v>283</v>
      </c>
      <c r="D40" s="116"/>
      <c r="E40" s="41">
        <v>26800</v>
      </c>
      <c r="F40" s="41"/>
      <c r="G40" s="41"/>
      <c r="H40" s="41"/>
      <c r="I40" s="41"/>
      <c r="J40" s="41"/>
      <c r="K40" s="41"/>
      <c r="L40" s="41"/>
      <c r="M40" s="41"/>
      <c r="N40" s="41"/>
      <c r="O40" s="41"/>
      <c r="P40" s="41"/>
      <c r="Q40" s="105"/>
      <c r="R40" s="105" t="s">
        <v>138</v>
      </c>
      <c r="S40" s="99">
        <v>1</v>
      </c>
      <c r="T40" s="2"/>
      <c r="U40" s="6"/>
      <c r="V40" s="6"/>
      <c r="W40" s="3"/>
      <c r="X40" s="6"/>
      <c r="Y40" s="6"/>
      <c r="Z40" s="6"/>
      <c r="AA40" s="6"/>
      <c r="AB40" s="6"/>
      <c r="AC40" s="6"/>
      <c r="AD40" s="6"/>
      <c r="AE40" s="6"/>
      <c r="AF40" s="6"/>
      <c r="AG40" s="6"/>
      <c r="AH40" s="6"/>
    </row>
    <row r="41" spans="1:34" s="1" customFormat="1" ht="36.75" customHeight="1" x14ac:dyDescent="0.25">
      <c r="A41" s="38"/>
      <c r="B41" s="42" t="s">
        <v>282</v>
      </c>
      <c r="C41" s="116" t="s">
        <v>284</v>
      </c>
      <c r="D41" s="116"/>
      <c r="E41" s="41">
        <v>10000</v>
      </c>
      <c r="F41" s="41"/>
      <c r="G41" s="41"/>
      <c r="H41" s="41"/>
      <c r="I41" s="41"/>
      <c r="J41" s="41"/>
      <c r="K41" s="41"/>
      <c r="L41" s="41"/>
      <c r="M41" s="41"/>
      <c r="N41" s="41"/>
      <c r="O41" s="41"/>
      <c r="P41" s="41"/>
      <c r="Q41" s="42" t="s">
        <v>285</v>
      </c>
      <c r="R41" s="105" t="s">
        <v>138</v>
      </c>
      <c r="S41" s="99">
        <v>1</v>
      </c>
      <c r="T41" s="2"/>
      <c r="U41" s="6"/>
      <c r="V41" s="6"/>
      <c r="W41" s="3"/>
      <c r="X41" s="6"/>
      <c r="Y41" s="6"/>
      <c r="Z41" s="6"/>
      <c r="AA41" s="6"/>
      <c r="AB41" s="6"/>
      <c r="AC41" s="6"/>
      <c r="AD41" s="6"/>
      <c r="AE41" s="6"/>
      <c r="AF41" s="6"/>
      <c r="AG41" s="6"/>
      <c r="AH41" s="6"/>
    </row>
    <row r="42" spans="1:34" s="1" customFormat="1" ht="35.25" customHeight="1" x14ac:dyDescent="0.25">
      <c r="A42" s="38"/>
      <c r="B42" s="42" t="s">
        <v>286</v>
      </c>
      <c r="C42" s="105"/>
      <c r="D42" s="105"/>
      <c r="E42" s="41">
        <v>24000</v>
      </c>
      <c r="F42" s="41"/>
      <c r="G42" s="41"/>
      <c r="H42" s="41"/>
      <c r="I42" s="41"/>
      <c r="J42" s="41"/>
      <c r="K42" s="41"/>
      <c r="L42" s="41"/>
      <c r="M42" s="41"/>
      <c r="N42" s="41"/>
      <c r="O42" s="41"/>
      <c r="P42" s="41"/>
      <c r="Q42" s="42" t="s">
        <v>273</v>
      </c>
      <c r="R42" s="105" t="s">
        <v>138</v>
      </c>
      <c r="S42" s="99">
        <v>1</v>
      </c>
      <c r="T42" s="2"/>
      <c r="U42" s="6"/>
      <c r="V42" s="6"/>
      <c r="W42" s="3"/>
      <c r="X42" s="6"/>
      <c r="Y42" s="6"/>
      <c r="Z42" s="6"/>
      <c r="AA42" s="6"/>
      <c r="AB42" s="6"/>
      <c r="AC42" s="6"/>
      <c r="AD42" s="6"/>
      <c r="AE42" s="6"/>
      <c r="AF42" s="6"/>
      <c r="AG42" s="6"/>
      <c r="AH42" s="6"/>
    </row>
    <row r="43" spans="1:34" s="1" customFormat="1" ht="38.25" customHeight="1" x14ac:dyDescent="0.25">
      <c r="A43" s="38"/>
      <c r="B43" s="42" t="s">
        <v>287</v>
      </c>
      <c r="C43" s="105"/>
      <c r="D43" s="105"/>
      <c r="E43" s="41">
        <v>10000</v>
      </c>
      <c r="F43" s="41"/>
      <c r="G43" s="41"/>
      <c r="H43" s="41"/>
      <c r="I43" s="41"/>
      <c r="J43" s="41"/>
      <c r="K43" s="41"/>
      <c r="L43" s="41"/>
      <c r="M43" s="41"/>
      <c r="N43" s="41"/>
      <c r="O43" s="41"/>
      <c r="P43" s="41"/>
      <c r="Q43" s="42" t="s">
        <v>288</v>
      </c>
      <c r="R43" s="105" t="s">
        <v>138</v>
      </c>
      <c r="S43" s="99">
        <v>1</v>
      </c>
      <c r="T43" s="2"/>
      <c r="U43" s="6"/>
      <c r="V43" s="6"/>
      <c r="W43" s="3"/>
      <c r="X43" s="6"/>
      <c r="Y43" s="6"/>
      <c r="Z43" s="6"/>
      <c r="AA43" s="6"/>
      <c r="AB43" s="6"/>
      <c r="AC43" s="6"/>
      <c r="AD43" s="6"/>
      <c r="AE43" s="6"/>
      <c r="AF43" s="6"/>
      <c r="AG43" s="6"/>
      <c r="AH43" s="6"/>
    </row>
    <row r="44" spans="1:34" s="1" customFormat="1" ht="39.75" customHeight="1" x14ac:dyDescent="0.25">
      <c r="A44" s="38"/>
      <c r="B44" s="42" t="s">
        <v>289</v>
      </c>
      <c r="C44" s="42"/>
      <c r="D44" s="42"/>
      <c r="E44" s="41">
        <v>26800</v>
      </c>
      <c r="F44" s="41"/>
      <c r="G44" s="41"/>
      <c r="H44" s="41"/>
      <c r="I44" s="41"/>
      <c r="J44" s="41"/>
      <c r="K44" s="41"/>
      <c r="L44" s="41"/>
      <c r="M44" s="41"/>
      <c r="N44" s="41"/>
      <c r="O44" s="41"/>
      <c r="P44" s="41"/>
      <c r="Q44" s="42" t="s">
        <v>292</v>
      </c>
      <c r="R44" s="105" t="s">
        <v>138</v>
      </c>
      <c r="S44" s="99">
        <v>1</v>
      </c>
      <c r="T44" s="2"/>
      <c r="U44" s="6"/>
      <c r="V44" s="6"/>
      <c r="W44" s="3"/>
      <c r="X44" s="6"/>
      <c r="Y44" s="6"/>
      <c r="Z44" s="6"/>
      <c r="AA44" s="6"/>
      <c r="AB44" s="6"/>
      <c r="AC44" s="6"/>
      <c r="AD44" s="6"/>
      <c r="AE44" s="6"/>
      <c r="AF44" s="6"/>
      <c r="AG44" s="6"/>
      <c r="AH44" s="6"/>
    </row>
    <row r="45" spans="1:34" s="1" customFormat="1" ht="30.75" customHeight="1" x14ac:dyDescent="0.25">
      <c r="A45" s="38"/>
      <c r="B45" s="42" t="s">
        <v>290</v>
      </c>
      <c r="C45" s="42"/>
      <c r="D45" s="42"/>
      <c r="E45" s="41">
        <v>16600</v>
      </c>
      <c r="F45" s="41"/>
      <c r="G45" s="41"/>
      <c r="H45" s="41"/>
      <c r="I45" s="41"/>
      <c r="J45" s="41"/>
      <c r="K45" s="41"/>
      <c r="L45" s="41"/>
      <c r="M45" s="41"/>
      <c r="N45" s="41"/>
      <c r="O45" s="41"/>
      <c r="P45" s="41"/>
      <c r="Q45" s="42" t="s">
        <v>291</v>
      </c>
      <c r="R45" s="105" t="s">
        <v>138</v>
      </c>
      <c r="S45" s="99">
        <v>1</v>
      </c>
      <c r="T45" s="2"/>
      <c r="U45" s="6"/>
      <c r="V45" s="6"/>
      <c r="W45" s="3"/>
      <c r="X45" s="6"/>
      <c r="Y45" s="6"/>
      <c r="Z45" s="6"/>
      <c r="AA45" s="6"/>
      <c r="AB45" s="6"/>
      <c r="AC45" s="6"/>
      <c r="AD45" s="6"/>
      <c r="AE45" s="6"/>
      <c r="AF45" s="6"/>
      <c r="AG45" s="6"/>
      <c r="AH45" s="6"/>
    </row>
    <row r="46" spans="1:34" s="1" customFormat="1" ht="44.25" customHeight="1" x14ac:dyDescent="0.25">
      <c r="A46" s="38"/>
      <c r="B46" s="42" t="s">
        <v>15</v>
      </c>
      <c r="C46" s="42" t="s">
        <v>42</v>
      </c>
      <c r="D46" s="42" t="s">
        <v>293</v>
      </c>
      <c r="E46" s="41">
        <v>14000</v>
      </c>
      <c r="F46" s="41"/>
      <c r="G46" s="41"/>
      <c r="H46" s="41"/>
      <c r="I46" s="41"/>
      <c r="J46" s="41"/>
      <c r="K46" s="41"/>
      <c r="L46" s="41"/>
      <c r="M46" s="41"/>
      <c r="N46" s="41"/>
      <c r="O46" s="41"/>
      <c r="P46" s="41"/>
      <c r="Q46" s="105" t="s">
        <v>294</v>
      </c>
      <c r="R46" s="105" t="s">
        <v>138</v>
      </c>
      <c r="S46" s="99">
        <v>1</v>
      </c>
      <c r="T46" s="2"/>
      <c r="U46" s="6"/>
      <c r="V46" s="6"/>
      <c r="W46" s="3"/>
      <c r="X46" s="6"/>
      <c r="Y46" s="6"/>
      <c r="Z46" s="6"/>
      <c r="AA46" s="6"/>
      <c r="AB46" s="6"/>
      <c r="AC46" s="6"/>
      <c r="AD46" s="6"/>
      <c r="AE46" s="6"/>
      <c r="AF46" s="6"/>
      <c r="AG46" s="6"/>
      <c r="AH46" s="6"/>
    </row>
    <row r="47" spans="1:34" s="1" customFormat="1" ht="57.75" customHeight="1" x14ac:dyDescent="0.25">
      <c r="A47" s="38"/>
      <c r="B47" s="42" t="s">
        <v>295</v>
      </c>
      <c r="C47" s="42" t="s">
        <v>296</v>
      </c>
      <c r="D47" s="42" t="s">
        <v>297</v>
      </c>
      <c r="E47" s="41">
        <v>20000</v>
      </c>
      <c r="F47" s="41"/>
      <c r="G47" s="41"/>
      <c r="H47" s="41"/>
      <c r="I47" s="41"/>
      <c r="J47" s="41"/>
      <c r="K47" s="41"/>
      <c r="L47" s="41"/>
      <c r="M47" s="41"/>
      <c r="N47" s="41"/>
      <c r="O47" s="41"/>
      <c r="P47" s="41"/>
      <c r="Q47" s="105" t="s">
        <v>298</v>
      </c>
      <c r="R47" s="105" t="s">
        <v>138</v>
      </c>
      <c r="S47" s="99">
        <v>1</v>
      </c>
      <c r="T47" s="2"/>
      <c r="U47" s="6"/>
      <c r="V47" s="6"/>
      <c r="W47" s="3"/>
      <c r="X47" s="6"/>
      <c r="Y47" s="6"/>
      <c r="Z47" s="6"/>
      <c r="AA47" s="6"/>
      <c r="AB47" s="6"/>
      <c r="AC47" s="6"/>
      <c r="AD47" s="6"/>
      <c r="AE47" s="6"/>
      <c r="AF47" s="6"/>
      <c r="AG47" s="6"/>
      <c r="AH47" s="6"/>
    </row>
    <row r="48" spans="1:34" s="1" customFormat="1" ht="62.25" customHeight="1" x14ac:dyDescent="0.25">
      <c r="A48" s="38"/>
      <c r="B48" s="42" t="s">
        <v>299</v>
      </c>
      <c r="C48" s="42" t="s">
        <v>300</v>
      </c>
      <c r="D48" s="42" t="s">
        <v>301</v>
      </c>
      <c r="E48" s="41">
        <v>16500</v>
      </c>
      <c r="F48" s="41"/>
      <c r="G48" s="41"/>
      <c r="H48" s="41"/>
      <c r="I48" s="41"/>
      <c r="J48" s="41"/>
      <c r="K48" s="41"/>
      <c r="L48" s="41"/>
      <c r="M48" s="41"/>
      <c r="N48" s="41"/>
      <c r="O48" s="41"/>
      <c r="P48" s="41"/>
      <c r="Q48" s="105" t="s">
        <v>302</v>
      </c>
      <c r="R48" s="105" t="s">
        <v>138</v>
      </c>
      <c r="S48" s="99">
        <v>1</v>
      </c>
      <c r="T48" s="2"/>
      <c r="U48" s="6"/>
      <c r="V48" s="6"/>
      <c r="W48" s="3"/>
      <c r="X48" s="6"/>
      <c r="Y48" s="6"/>
      <c r="Z48" s="6"/>
      <c r="AA48" s="6"/>
      <c r="AB48" s="6"/>
      <c r="AC48" s="6"/>
      <c r="AD48" s="6"/>
      <c r="AE48" s="6"/>
      <c r="AF48" s="6"/>
      <c r="AG48" s="6"/>
      <c r="AH48" s="6"/>
    </row>
    <row r="49" spans="1:34" s="1" customFormat="1" ht="62.25" customHeight="1" x14ac:dyDescent="0.25">
      <c r="A49" s="38"/>
      <c r="B49" s="42" t="s">
        <v>299</v>
      </c>
      <c r="C49" s="42" t="s">
        <v>303</v>
      </c>
      <c r="D49" s="42" t="s">
        <v>304</v>
      </c>
      <c r="E49" s="41">
        <v>10000</v>
      </c>
      <c r="F49" s="41"/>
      <c r="G49" s="41"/>
      <c r="H49" s="41"/>
      <c r="I49" s="41"/>
      <c r="J49" s="41"/>
      <c r="K49" s="41"/>
      <c r="L49" s="41"/>
      <c r="M49" s="41"/>
      <c r="N49" s="41"/>
      <c r="O49" s="41"/>
      <c r="P49" s="41"/>
      <c r="Q49" s="105" t="s">
        <v>305</v>
      </c>
      <c r="R49" s="105" t="s">
        <v>138</v>
      </c>
      <c r="S49" s="99">
        <v>1</v>
      </c>
      <c r="T49" s="2"/>
      <c r="U49" s="6"/>
      <c r="V49" s="6"/>
      <c r="W49" s="3"/>
      <c r="X49" s="6"/>
      <c r="Y49" s="6"/>
      <c r="Z49" s="6"/>
      <c r="AA49" s="6"/>
      <c r="AB49" s="6"/>
      <c r="AC49" s="6"/>
      <c r="AD49" s="6"/>
      <c r="AE49" s="6"/>
      <c r="AF49" s="6"/>
      <c r="AG49" s="6"/>
      <c r="AH49" s="6"/>
    </row>
    <row r="50" spans="1:34" s="1" customFormat="1" ht="73.5" customHeight="1" x14ac:dyDescent="0.25">
      <c r="A50" s="38"/>
      <c r="B50" s="42" t="s">
        <v>15</v>
      </c>
      <c r="C50" s="42" t="s">
        <v>28</v>
      </c>
      <c r="D50" s="42" t="s">
        <v>306</v>
      </c>
      <c r="E50" s="41">
        <v>16600</v>
      </c>
      <c r="F50" s="41"/>
      <c r="G50" s="41"/>
      <c r="H50" s="41"/>
      <c r="I50" s="41"/>
      <c r="J50" s="41"/>
      <c r="K50" s="41"/>
      <c r="L50" s="41"/>
      <c r="M50" s="41"/>
      <c r="N50" s="41"/>
      <c r="O50" s="41"/>
      <c r="P50" s="41"/>
      <c r="Q50" s="42" t="s">
        <v>307</v>
      </c>
      <c r="R50" s="105" t="s">
        <v>138</v>
      </c>
      <c r="S50" s="99">
        <v>1</v>
      </c>
      <c r="T50" s="2"/>
      <c r="U50" s="6"/>
      <c r="V50" s="6"/>
      <c r="W50" s="3"/>
      <c r="X50" s="6"/>
      <c r="Y50" s="6"/>
      <c r="Z50" s="6"/>
      <c r="AA50" s="6"/>
      <c r="AB50" s="6"/>
      <c r="AC50" s="6"/>
      <c r="AD50" s="6"/>
      <c r="AE50" s="6"/>
      <c r="AF50" s="6"/>
      <c r="AG50" s="6"/>
      <c r="AH50" s="6"/>
    </row>
    <row r="51" spans="1:34" s="1" customFormat="1" ht="79.5" customHeight="1" x14ac:dyDescent="0.25">
      <c r="A51" s="38"/>
      <c r="B51" s="42" t="s">
        <v>308</v>
      </c>
      <c r="C51" s="42" t="s">
        <v>309</v>
      </c>
      <c r="D51" s="42" t="s">
        <v>310</v>
      </c>
      <c r="E51" s="41">
        <v>14000</v>
      </c>
      <c r="F51" s="41"/>
      <c r="G51" s="41"/>
      <c r="H51" s="41"/>
      <c r="I51" s="41"/>
      <c r="J51" s="41"/>
      <c r="K51" s="41"/>
      <c r="L51" s="41"/>
      <c r="M51" s="41"/>
      <c r="N51" s="41"/>
      <c r="O51" s="41"/>
      <c r="P51" s="41"/>
      <c r="Q51" s="42" t="s">
        <v>311</v>
      </c>
      <c r="R51" s="105" t="s">
        <v>138</v>
      </c>
      <c r="S51" s="99">
        <v>1</v>
      </c>
      <c r="T51" s="2"/>
      <c r="U51" s="6"/>
      <c r="V51" s="6"/>
      <c r="W51" s="3"/>
      <c r="X51" s="6"/>
      <c r="Y51" s="6"/>
      <c r="Z51" s="6"/>
      <c r="AA51" s="6"/>
      <c r="AB51" s="6"/>
      <c r="AC51" s="6"/>
      <c r="AD51" s="6"/>
      <c r="AE51" s="6"/>
      <c r="AF51" s="6"/>
      <c r="AG51" s="6"/>
      <c r="AH51" s="6"/>
    </row>
    <row r="52" spans="1:34" s="1" customFormat="1" ht="43.5" customHeight="1" x14ac:dyDescent="0.25">
      <c r="A52" s="38"/>
      <c r="B52" s="42" t="s">
        <v>34</v>
      </c>
      <c r="C52" s="42" t="s">
        <v>312</v>
      </c>
      <c r="D52" s="42" t="s">
        <v>313</v>
      </c>
      <c r="E52" s="41">
        <v>10000</v>
      </c>
      <c r="F52" s="41"/>
      <c r="G52" s="41"/>
      <c r="H52" s="41"/>
      <c r="I52" s="41"/>
      <c r="J52" s="41"/>
      <c r="K52" s="41"/>
      <c r="L52" s="41"/>
      <c r="M52" s="41"/>
      <c r="N52" s="41"/>
      <c r="O52" s="41"/>
      <c r="P52" s="41"/>
      <c r="Q52" s="42" t="s">
        <v>317</v>
      </c>
      <c r="R52" s="105" t="s">
        <v>138</v>
      </c>
      <c r="S52" s="99">
        <v>1</v>
      </c>
      <c r="T52" s="2"/>
      <c r="U52" s="6"/>
      <c r="V52" s="6"/>
      <c r="W52" s="3"/>
      <c r="X52" s="6"/>
      <c r="Y52" s="6"/>
      <c r="Z52" s="6"/>
      <c r="AA52" s="6"/>
      <c r="AB52" s="6"/>
      <c r="AC52" s="6"/>
      <c r="AD52" s="6"/>
      <c r="AE52" s="6"/>
      <c r="AF52" s="6"/>
      <c r="AG52" s="6"/>
      <c r="AH52" s="6"/>
    </row>
    <row r="53" spans="1:34" s="1" customFormat="1" ht="34.5" customHeight="1" x14ac:dyDescent="0.25">
      <c r="A53" s="38"/>
      <c r="B53" s="42" t="s">
        <v>34</v>
      </c>
      <c r="C53" s="42" t="s">
        <v>314</v>
      </c>
      <c r="D53" s="42" t="s">
        <v>315</v>
      </c>
      <c r="E53" s="41">
        <v>10000</v>
      </c>
      <c r="F53" s="41"/>
      <c r="G53" s="41"/>
      <c r="H53" s="41"/>
      <c r="I53" s="41"/>
      <c r="J53" s="41"/>
      <c r="K53" s="41"/>
      <c r="L53" s="41"/>
      <c r="M53" s="41"/>
      <c r="N53" s="41"/>
      <c r="O53" s="41"/>
      <c r="P53" s="41"/>
      <c r="Q53" s="42" t="s">
        <v>318</v>
      </c>
      <c r="R53" s="105" t="s">
        <v>138</v>
      </c>
      <c r="S53" s="99">
        <v>1</v>
      </c>
      <c r="T53" s="2"/>
      <c r="U53" s="6"/>
      <c r="V53" s="6"/>
      <c r="W53" s="3"/>
      <c r="X53" s="6"/>
      <c r="Y53" s="6"/>
      <c r="Z53" s="6"/>
      <c r="AA53" s="6"/>
      <c r="AB53" s="6"/>
      <c r="AC53" s="6"/>
      <c r="AD53" s="6"/>
      <c r="AE53" s="6"/>
      <c r="AF53" s="6"/>
      <c r="AG53" s="6"/>
      <c r="AH53" s="6"/>
    </row>
    <row r="54" spans="1:34" s="1" customFormat="1" ht="42" customHeight="1" x14ac:dyDescent="0.25">
      <c r="A54" s="38"/>
      <c r="B54" s="42" t="s">
        <v>34</v>
      </c>
      <c r="C54" s="42" t="s">
        <v>25</v>
      </c>
      <c r="D54" s="42" t="s">
        <v>316</v>
      </c>
      <c r="E54" s="41">
        <v>10000</v>
      </c>
      <c r="F54" s="41"/>
      <c r="G54" s="41"/>
      <c r="H54" s="41"/>
      <c r="I54" s="41"/>
      <c r="J54" s="41"/>
      <c r="K54" s="41"/>
      <c r="L54" s="41"/>
      <c r="M54" s="41"/>
      <c r="N54" s="41"/>
      <c r="O54" s="41"/>
      <c r="P54" s="41"/>
      <c r="Q54" s="42" t="s">
        <v>318</v>
      </c>
      <c r="R54" s="105" t="s">
        <v>138</v>
      </c>
      <c r="S54" s="99">
        <v>1</v>
      </c>
      <c r="T54" s="2"/>
      <c r="U54" s="6"/>
      <c r="V54" s="6"/>
      <c r="W54" s="3"/>
      <c r="X54" s="6"/>
      <c r="Y54" s="6"/>
      <c r="Z54" s="6"/>
      <c r="AA54" s="6"/>
      <c r="AB54" s="6"/>
      <c r="AC54" s="6"/>
      <c r="AD54" s="6"/>
      <c r="AE54" s="6"/>
      <c r="AF54" s="6"/>
      <c r="AG54" s="6"/>
      <c r="AH54" s="6"/>
    </row>
    <row r="55" spans="1:34" s="1" customFormat="1" ht="24.75" customHeight="1" x14ac:dyDescent="0.25">
      <c r="A55" s="38">
        <v>80</v>
      </c>
      <c r="B55" s="39" t="s">
        <v>41</v>
      </c>
      <c r="C55" s="38"/>
      <c r="D55" s="38"/>
      <c r="E55" s="72"/>
      <c r="F55" s="72"/>
      <c r="G55" s="72"/>
      <c r="H55" s="72"/>
      <c r="I55" s="38"/>
      <c r="J55" s="38"/>
      <c r="K55" s="38"/>
      <c r="L55" s="38"/>
      <c r="M55" s="38"/>
      <c r="N55" s="38"/>
      <c r="O55" s="38"/>
      <c r="P55" s="38"/>
      <c r="Q55" s="38"/>
      <c r="R55" s="38"/>
      <c r="S55" s="99"/>
      <c r="T55" s="2"/>
      <c r="U55" s="6"/>
      <c r="V55" s="6"/>
      <c r="W55" s="3"/>
      <c r="X55" s="6"/>
      <c r="Y55" s="6"/>
      <c r="Z55" s="6"/>
      <c r="AA55" s="6"/>
      <c r="AB55" s="6"/>
      <c r="AC55" s="6"/>
      <c r="AD55" s="6"/>
      <c r="AE55" s="6"/>
      <c r="AF55" s="6"/>
      <c r="AG55" s="6"/>
      <c r="AH55" s="6"/>
    </row>
    <row r="56" spans="1:34" s="1" customFormat="1" ht="33.75" customHeight="1" x14ac:dyDescent="0.25">
      <c r="A56" s="38"/>
      <c r="B56" s="42" t="s">
        <v>22</v>
      </c>
      <c r="C56" s="38"/>
      <c r="D56" s="38"/>
      <c r="E56" s="41">
        <v>9000</v>
      </c>
      <c r="F56" s="41">
        <v>5400</v>
      </c>
      <c r="G56" s="41">
        <v>3000</v>
      </c>
      <c r="H56" s="41">
        <v>2200</v>
      </c>
      <c r="I56" s="38"/>
      <c r="J56" s="38"/>
      <c r="K56" s="38"/>
      <c r="L56" s="38"/>
      <c r="M56" s="38"/>
      <c r="N56" s="38"/>
      <c r="O56" s="38"/>
      <c r="P56" s="38"/>
      <c r="Q56" s="105" t="s">
        <v>212</v>
      </c>
      <c r="R56" s="105" t="s">
        <v>138</v>
      </c>
      <c r="S56" s="99">
        <v>1</v>
      </c>
      <c r="T56" s="2"/>
      <c r="U56" s="6"/>
      <c r="V56" s="6"/>
      <c r="W56" s="3"/>
      <c r="X56" s="6"/>
      <c r="Y56" s="6"/>
      <c r="Z56" s="6"/>
      <c r="AA56" s="6"/>
      <c r="AB56" s="6"/>
      <c r="AC56" s="6"/>
      <c r="AD56" s="6"/>
      <c r="AE56" s="6"/>
      <c r="AF56" s="6"/>
      <c r="AG56" s="6"/>
      <c r="AH56" s="6"/>
    </row>
    <row r="57" spans="1:34" s="1" customFormat="1" ht="33.75" customHeight="1" x14ac:dyDescent="0.25">
      <c r="A57" s="38"/>
      <c r="B57" s="42" t="s">
        <v>213</v>
      </c>
      <c r="C57" s="116" t="s">
        <v>214</v>
      </c>
      <c r="D57" s="116"/>
      <c r="E57" s="106">
        <v>15000</v>
      </c>
      <c r="F57" s="72"/>
      <c r="G57" s="72"/>
      <c r="H57" s="72"/>
      <c r="I57" s="38"/>
      <c r="J57" s="38"/>
      <c r="K57" s="38"/>
      <c r="L57" s="38"/>
      <c r="M57" s="38"/>
      <c r="N57" s="38"/>
      <c r="O57" s="38"/>
      <c r="P57" s="38"/>
      <c r="Q57" s="38"/>
      <c r="R57" s="105" t="s">
        <v>138</v>
      </c>
      <c r="S57" s="99">
        <v>1</v>
      </c>
      <c r="T57" s="2"/>
      <c r="U57" s="6"/>
      <c r="V57" s="6"/>
      <c r="W57" s="3"/>
      <c r="X57" s="6"/>
      <c r="Y57" s="6"/>
      <c r="Z57" s="6"/>
      <c r="AA57" s="6"/>
      <c r="AB57" s="6"/>
      <c r="AC57" s="6"/>
      <c r="AD57" s="6"/>
      <c r="AE57" s="6"/>
      <c r="AF57" s="6"/>
      <c r="AG57" s="6"/>
      <c r="AH57" s="6"/>
    </row>
    <row r="58" spans="1:34" s="1" customFormat="1" ht="33.75" customHeight="1" x14ac:dyDescent="0.25">
      <c r="A58" s="38"/>
      <c r="B58" s="42" t="s">
        <v>213</v>
      </c>
      <c r="C58" s="116" t="s">
        <v>215</v>
      </c>
      <c r="D58" s="116"/>
      <c r="E58" s="106">
        <v>14000</v>
      </c>
      <c r="F58" s="72"/>
      <c r="G58" s="72"/>
      <c r="H58" s="72"/>
      <c r="I58" s="38"/>
      <c r="J58" s="38"/>
      <c r="K58" s="38"/>
      <c r="L58" s="38"/>
      <c r="M58" s="38"/>
      <c r="N58" s="38"/>
      <c r="O58" s="38"/>
      <c r="P58" s="38"/>
      <c r="Q58" s="38"/>
      <c r="R58" s="105" t="s">
        <v>138</v>
      </c>
      <c r="S58" s="99">
        <v>1</v>
      </c>
      <c r="T58" s="2"/>
      <c r="U58" s="6"/>
      <c r="V58" s="6"/>
      <c r="W58" s="3"/>
      <c r="X58" s="6"/>
      <c r="Y58" s="6"/>
      <c r="Z58" s="6"/>
      <c r="AA58" s="6"/>
      <c r="AB58" s="6"/>
      <c r="AC58" s="6"/>
      <c r="AD58" s="6"/>
      <c r="AE58" s="6"/>
      <c r="AF58" s="6"/>
      <c r="AG58" s="6"/>
      <c r="AH58" s="6"/>
    </row>
    <row r="59" spans="1:34" s="1" customFormat="1" ht="33.75" customHeight="1" x14ac:dyDescent="0.25">
      <c r="A59" s="38"/>
      <c r="B59" s="42" t="s">
        <v>213</v>
      </c>
      <c r="C59" s="116" t="s">
        <v>216</v>
      </c>
      <c r="D59" s="116"/>
      <c r="E59" s="106">
        <v>12000</v>
      </c>
      <c r="F59" s="72"/>
      <c r="G59" s="72"/>
      <c r="H59" s="72"/>
      <c r="I59" s="38"/>
      <c r="J59" s="38"/>
      <c r="K59" s="38"/>
      <c r="L59" s="38"/>
      <c r="M59" s="38"/>
      <c r="N59" s="38"/>
      <c r="O59" s="38"/>
      <c r="P59" s="38"/>
      <c r="Q59" s="38"/>
      <c r="R59" s="105" t="s">
        <v>138</v>
      </c>
      <c r="S59" s="99">
        <v>1</v>
      </c>
      <c r="T59" s="2"/>
      <c r="U59" s="6"/>
      <c r="V59" s="6"/>
      <c r="W59" s="3"/>
      <c r="X59" s="6"/>
      <c r="Y59" s="6"/>
      <c r="Z59" s="6"/>
      <c r="AA59" s="6"/>
      <c r="AB59" s="6"/>
      <c r="AC59" s="6"/>
      <c r="AD59" s="6"/>
      <c r="AE59" s="6"/>
      <c r="AF59" s="6"/>
      <c r="AG59" s="6"/>
      <c r="AH59" s="6"/>
    </row>
    <row r="60" spans="1:34" s="1" customFormat="1" ht="59.25" customHeight="1" x14ac:dyDescent="0.25">
      <c r="A60" s="38"/>
      <c r="B60" s="42" t="s">
        <v>217</v>
      </c>
      <c r="C60" s="116" t="s">
        <v>218</v>
      </c>
      <c r="D60" s="116"/>
      <c r="E60" s="106">
        <v>9000</v>
      </c>
      <c r="F60" s="72"/>
      <c r="G60" s="72"/>
      <c r="H60" s="72"/>
      <c r="I60" s="38"/>
      <c r="J60" s="38"/>
      <c r="K60" s="38"/>
      <c r="L60" s="38"/>
      <c r="M60" s="38"/>
      <c r="N60" s="38"/>
      <c r="O60" s="38"/>
      <c r="P60" s="38"/>
      <c r="Q60" s="38"/>
      <c r="R60" s="105" t="s">
        <v>265</v>
      </c>
      <c r="S60" s="99">
        <v>3</v>
      </c>
      <c r="T60" s="2"/>
      <c r="U60" s="6"/>
      <c r="V60" s="6"/>
      <c r="W60" s="3"/>
      <c r="X60" s="6"/>
      <c r="Y60" s="6"/>
      <c r="Z60" s="6"/>
      <c r="AA60" s="6"/>
      <c r="AB60" s="6"/>
      <c r="AC60" s="6"/>
      <c r="AD60" s="6"/>
      <c r="AE60" s="6"/>
      <c r="AF60" s="6"/>
      <c r="AG60" s="6"/>
      <c r="AH60" s="6"/>
    </row>
    <row r="61" spans="1:34" s="1" customFormat="1" ht="59.25" customHeight="1" x14ac:dyDescent="0.25">
      <c r="A61" s="38"/>
      <c r="B61" s="42" t="s">
        <v>217</v>
      </c>
      <c r="C61" s="116" t="s">
        <v>219</v>
      </c>
      <c r="D61" s="116"/>
      <c r="E61" s="106">
        <v>8000</v>
      </c>
      <c r="F61" s="72"/>
      <c r="G61" s="72"/>
      <c r="H61" s="72"/>
      <c r="I61" s="38"/>
      <c r="J61" s="38"/>
      <c r="K61" s="38"/>
      <c r="L61" s="38"/>
      <c r="M61" s="38"/>
      <c r="N61" s="38"/>
      <c r="O61" s="38"/>
      <c r="P61" s="38"/>
      <c r="Q61" s="38"/>
      <c r="R61" s="105" t="s">
        <v>265</v>
      </c>
      <c r="S61" s="99">
        <v>3</v>
      </c>
      <c r="T61" s="2"/>
      <c r="U61" s="6"/>
      <c r="V61" s="6"/>
      <c r="W61" s="3"/>
      <c r="X61" s="6"/>
      <c r="Y61" s="6"/>
      <c r="Z61" s="6"/>
      <c r="AA61" s="6"/>
      <c r="AB61" s="6"/>
      <c r="AC61" s="6"/>
      <c r="AD61" s="6"/>
      <c r="AE61" s="6"/>
      <c r="AF61" s="6"/>
      <c r="AG61" s="6"/>
      <c r="AH61" s="6"/>
    </row>
    <row r="62" spans="1:34" s="1" customFormat="1" ht="59.25" customHeight="1" x14ac:dyDescent="0.25">
      <c r="A62" s="38"/>
      <c r="B62" s="42" t="s">
        <v>217</v>
      </c>
      <c r="C62" s="116" t="s">
        <v>216</v>
      </c>
      <c r="D62" s="116"/>
      <c r="E62" s="106">
        <v>7000</v>
      </c>
      <c r="F62" s="72"/>
      <c r="G62" s="72"/>
      <c r="H62" s="72"/>
      <c r="I62" s="38"/>
      <c r="J62" s="38"/>
      <c r="K62" s="38"/>
      <c r="L62" s="38"/>
      <c r="M62" s="38"/>
      <c r="N62" s="38"/>
      <c r="O62" s="38"/>
      <c r="P62" s="38"/>
      <c r="Q62" s="38"/>
      <c r="R62" s="105" t="s">
        <v>265</v>
      </c>
      <c r="S62" s="99">
        <v>3</v>
      </c>
      <c r="T62" s="2"/>
      <c r="U62" s="6"/>
      <c r="V62" s="6"/>
      <c r="W62" s="3"/>
      <c r="X62" s="6"/>
      <c r="Y62" s="6"/>
      <c r="Z62" s="6"/>
      <c r="AA62" s="6"/>
      <c r="AB62" s="6"/>
      <c r="AC62" s="6"/>
      <c r="AD62" s="6"/>
      <c r="AE62" s="6"/>
      <c r="AF62" s="6"/>
      <c r="AG62" s="6"/>
      <c r="AH62" s="6"/>
    </row>
    <row r="63" spans="1:34" s="1" customFormat="1" ht="76.5" customHeight="1" x14ac:dyDescent="0.25">
      <c r="A63" s="38"/>
      <c r="B63" s="42" t="s">
        <v>220</v>
      </c>
      <c r="C63" s="116" t="s">
        <v>218</v>
      </c>
      <c r="D63" s="116"/>
      <c r="E63" s="106">
        <v>9000</v>
      </c>
      <c r="F63" s="72"/>
      <c r="G63" s="72"/>
      <c r="H63" s="72"/>
      <c r="I63" s="38"/>
      <c r="J63" s="38"/>
      <c r="K63" s="38"/>
      <c r="L63" s="38"/>
      <c r="M63" s="38"/>
      <c r="N63" s="38"/>
      <c r="O63" s="38"/>
      <c r="P63" s="38"/>
      <c r="Q63" s="38"/>
      <c r="R63" s="105" t="s">
        <v>265</v>
      </c>
      <c r="S63" s="99">
        <v>3</v>
      </c>
      <c r="T63" s="2"/>
      <c r="U63" s="6"/>
      <c r="V63" s="6"/>
      <c r="W63" s="3"/>
      <c r="X63" s="6"/>
      <c r="Y63" s="6"/>
      <c r="Z63" s="6"/>
      <c r="AA63" s="6"/>
      <c r="AB63" s="6"/>
      <c r="AC63" s="6"/>
      <c r="AD63" s="6"/>
      <c r="AE63" s="6"/>
      <c r="AF63" s="6"/>
      <c r="AG63" s="6"/>
      <c r="AH63" s="6"/>
    </row>
    <row r="64" spans="1:34" s="1" customFormat="1" ht="59.25" customHeight="1" x14ac:dyDescent="0.25">
      <c r="A64" s="38"/>
      <c r="B64" s="42" t="s">
        <v>220</v>
      </c>
      <c r="C64" s="116" t="s">
        <v>216</v>
      </c>
      <c r="D64" s="116"/>
      <c r="E64" s="106">
        <v>7000</v>
      </c>
      <c r="F64" s="72"/>
      <c r="G64" s="72"/>
      <c r="H64" s="72"/>
      <c r="I64" s="38"/>
      <c r="J64" s="38"/>
      <c r="K64" s="38"/>
      <c r="L64" s="38"/>
      <c r="M64" s="38"/>
      <c r="N64" s="38"/>
      <c r="O64" s="38"/>
      <c r="P64" s="38"/>
      <c r="Q64" s="38"/>
      <c r="R64" s="105" t="s">
        <v>265</v>
      </c>
      <c r="S64" s="99">
        <v>3</v>
      </c>
      <c r="T64" s="2"/>
      <c r="U64" s="6"/>
      <c r="V64" s="6"/>
      <c r="W64" s="3"/>
      <c r="X64" s="6"/>
      <c r="Y64" s="6"/>
      <c r="Z64" s="6"/>
      <c r="AA64" s="6"/>
      <c r="AB64" s="6"/>
      <c r="AC64" s="6"/>
      <c r="AD64" s="6"/>
      <c r="AE64" s="6"/>
      <c r="AF64" s="6"/>
      <c r="AG64" s="6"/>
      <c r="AH64" s="6"/>
    </row>
    <row r="65" spans="1:37" s="1" customFormat="1" ht="27" customHeight="1" x14ac:dyDescent="0.25">
      <c r="A65" s="38">
        <v>87</v>
      </c>
      <c r="B65" s="39" t="s">
        <v>45</v>
      </c>
      <c r="C65" s="40"/>
      <c r="D65" s="40"/>
      <c r="E65" s="41"/>
      <c r="F65" s="41"/>
      <c r="G65" s="41"/>
      <c r="H65" s="41"/>
      <c r="I65" s="41"/>
      <c r="J65" s="41"/>
      <c r="K65" s="41"/>
      <c r="L65" s="41"/>
      <c r="M65" s="41"/>
      <c r="N65" s="41"/>
      <c r="O65" s="41"/>
      <c r="P65" s="41"/>
      <c r="Q65" s="41"/>
      <c r="R65" s="41"/>
      <c r="S65" s="36"/>
      <c r="T65" s="5"/>
      <c r="U65" s="6" t="e">
        <f t="shared" ref="U65" si="26">F65/E65</f>
        <v>#DIV/0!</v>
      </c>
      <c r="V65" s="6" t="e">
        <f t="shared" ref="V65" si="27">G65/E65</f>
        <v>#DIV/0!</v>
      </c>
      <c r="W65" s="6" t="e">
        <f t="shared" ref="W65" si="28">H65/G65</f>
        <v>#DIV/0!</v>
      </c>
      <c r="X65" s="6" t="e">
        <f t="shared" ref="X65" si="29">I65/E65</f>
        <v>#DIV/0!</v>
      </c>
      <c r="Y65" s="6" t="e">
        <f t="shared" ref="Y65:AA65" si="30">J65/I65</f>
        <v>#DIV/0!</v>
      </c>
      <c r="Z65" s="6" t="e">
        <f t="shared" si="30"/>
        <v>#DIV/0!</v>
      </c>
      <c r="AA65" s="6" t="e">
        <f t="shared" si="30"/>
        <v>#DIV/0!</v>
      </c>
      <c r="AB65" s="6" t="e">
        <f t="shared" ref="AB65" si="31">M65/I65</f>
        <v>#DIV/0!</v>
      </c>
      <c r="AC65" s="6" t="e">
        <f t="shared" ref="AC65:AD65" si="32">O65/N65</f>
        <v>#DIV/0!</v>
      </c>
      <c r="AD65" s="6" t="e">
        <f t="shared" si="32"/>
        <v>#DIV/0!</v>
      </c>
      <c r="AE65" s="6" t="e">
        <f t="shared" ref="AE65:AH65" si="33">M65/I65</f>
        <v>#DIV/0!</v>
      </c>
      <c r="AF65" s="6" t="e">
        <f t="shared" si="33"/>
        <v>#DIV/0!</v>
      </c>
      <c r="AG65" s="6" t="e">
        <f t="shared" si="33"/>
        <v>#DIV/0!</v>
      </c>
      <c r="AH65" s="6" t="e">
        <f t="shared" si="33"/>
        <v>#DIV/0!</v>
      </c>
      <c r="AJ65" s="1" t="s">
        <v>109</v>
      </c>
    </row>
    <row r="66" spans="1:37" s="1" customFormat="1" ht="59.25" customHeight="1" x14ac:dyDescent="0.25">
      <c r="A66" s="38"/>
      <c r="B66" s="42" t="s">
        <v>44</v>
      </c>
      <c r="C66" s="112" t="s">
        <v>136</v>
      </c>
      <c r="D66" s="112" t="s">
        <v>180</v>
      </c>
      <c r="E66" s="41">
        <v>20000</v>
      </c>
      <c r="F66" s="41">
        <v>7800</v>
      </c>
      <c r="G66" s="41">
        <v>4400</v>
      </c>
      <c r="H66" s="41">
        <v>3300</v>
      </c>
      <c r="I66" s="41"/>
      <c r="J66" s="41"/>
      <c r="K66" s="41"/>
      <c r="L66" s="41"/>
      <c r="M66" s="41"/>
      <c r="N66" s="41"/>
      <c r="O66" s="41"/>
      <c r="P66" s="41"/>
      <c r="Q66" s="42" t="s">
        <v>137</v>
      </c>
      <c r="R66" s="41" t="s">
        <v>138</v>
      </c>
      <c r="S66" s="99">
        <v>1</v>
      </c>
      <c r="T66" s="5"/>
      <c r="U66" s="6"/>
      <c r="V66" s="6"/>
      <c r="W66" s="6"/>
      <c r="X66" s="6"/>
      <c r="Y66" s="6"/>
      <c r="Z66" s="6"/>
      <c r="AA66" s="6"/>
      <c r="AB66" s="6"/>
      <c r="AC66" s="6"/>
      <c r="AD66" s="6"/>
      <c r="AE66" s="6"/>
      <c r="AF66" s="6"/>
      <c r="AG66" s="6"/>
      <c r="AH66" s="6"/>
    </row>
    <row r="67" spans="1:37" s="1" customFormat="1" ht="44.25" customHeight="1" x14ac:dyDescent="0.25">
      <c r="A67" s="38"/>
      <c r="B67" s="42" t="s">
        <v>139</v>
      </c>
      <c r="C67" s="40" t="s">
        <v>24</v>
      </c>
      <c r="D67" s="40"/>
      <c r="E67" s="41">
        <v>20000</v>
      </c>
      <c r="F67" s="41">
        <v>17000</v>
      </c>
      <c r="G67" s="41">
        <v>12000</v>
      </c>
      <c r="H67" s="41">
        <v>9600</v>
      </c>
      <c r="I67" s="41"/>
      <c r="J67" s="41"/>
      <c r="K67" s="41"/>
      <c r="L67" s="41"/>
      <c r="M67" s="41"/>
      <c r="N67" s="41"/>
      <c r="O67" s="41"/>
      <c r="P67" s="41"/>
      <c r="Q67" s="113" t="s">
        <v>143</v>
      </c>
      <c r="R67" s="41" t="s">
        <v>138</v>
      </c>
      <c r="S67" s="99">
        <v>1</v>
      </c>
      <c r="T67" s="5"/>
      <c r="U67" s="6"/>
      <c r="V67" s="6"/>
      <c r="W67" s="6"/>
      <c r="X67" s="6"/>
      <c r="Y67" s="6"/>
      <c r="Z67" s="6"/>
      <c r="AA67" s="6"/>
      <c r="AB67" s="6"/>
      <c r="AC67" s="6"/>
      <c r="AD67" s="6"/>
      <c r="AE67" s="6"/>
      <c r="AF67" s="6"/>
      <c r="AG67" s="6"/>
      <c r="AH67" s="6"/>
    </row>
    <row r="68" spans="1:37" s="1" customFormat="1" ht="38.25" customHeight="1" x14ac:dyDescent="0.25">
      <c r="A68" s="38"/>
      <c r="B68" s="42" t="s">
        <v>140</v>
      </c>
      <c r="C68" s="40" t="s">
        <v>24</v>
      </c>
      <c r="D68" s="40"/>
      <c r="E68" s="41">
        <v>12000</v>
      </c>
      <c r="F68" s="41"/>
      <c r="G68" s="41"/>
      <c r="H68" s="41"/>
      <c r="I68" s="41"/>
      <c r="J68" s="41"/>
      <c r="K68" s="41"/>
      <c r="L68" s="41"/>
      <c r="M68" s="41"/>
      <c r="N68" s="41"/>
      <c r="O68" s="41"/>
      <c r="P68" s="41"/>
      <c r="Q68" s="128" t="s">
        <v>144</v>
      </c>
      <c r="R68" s="41" t="s">
        <v>138</v>
      </c>
      <c r="S68" s="99">
        <v>1</v>
      </c>
      <c r="T68" s="5"/>
      <c r="U68" s="6"/>
      <c r="V68" s="6"/>
      <c r="W68" s="6"/>
      <c r="X68" s="6"/>
      <c r="Y68" s="6"/>
      <c r="Z68" s="6"/>
      <c r="AA68" s="6"/>
      <c r="AB68" s="6"/>
      <c r="AC68" s="6"/>
      <c r="AD68" s="6"/>
      <c r="AE68" s="6"/>
      <c r="AF68" s="6"/>
      <c r="AG68" s="6"/>
      <c r="AH68" s="6"/>
    </row>
    <row r="69" spans="1:37" s="1" customFormat="1" ht="27" customHeight="1" x14ac:dyDescent="0.25">
      <c r="A69" s="38"/>
      <c r="B69" s="42" t="s">
        <v>141</v>
      </c>
      <c r="C69" s="40" t="s">
        <v>24</v>
      </c>
      <c r="D69" s="40"/>
      <c r="E69" s="41">
        <v>18000</v>
      </c>
      <c r="F69" s="41"/>
      <c r="G69" s="41"/>
      <c r="H69" s="41"/>
      <c r="I69" s="41"/>
      <c r="J69" s="41"/>
      <c r="K69" s="41"/>
      <c r="L69" s="41"/>
      <c r="M69" s="41"/>
      <c r="N69" s="41"/>
      <c r="O69" s="41"/>
      <c r="P69" s="41"/>
      <c r="Q69" s="128" t="s">
        <v>144</v>
      </c>
      <c r="R69" s="41" t="s">
        <v>138</v>
      </c>
      <c r="S69" s="99">
        <v>1</v>
      </c>
      <c r="T69" s="5"/>
      <c r="U69" s="6"/>
      <c r="V69" s="6"/>
      <c r="W69" s="6"/>
      <c r="X69" s="6"/>
      <c r="Y69" s="6"/>
      <c r="Z69" s="6"/>
      <c r="AA69" s="6"/>
      <c r="AB69" s="6"/>
      <c r="AC69" s="6"/>
      <c r="AD69" s="6"/>
      <c r="AE69" s="6"/>
      <c r="AF69" s="6"/>
      <c r="AG69" s="6"/>
      <c r="AH69" s="6"/>
    </row>
    <row r="70" spans="1:37" s="1" customFormat="1" ht="27" customHeight="1" x14ac:dyDescent="0.25">
      <c r="A70" s="38"/>
      <c r="B70" s="42" t="s">
        <v>142</v>
      </c>
      <c r="C70" s="40" t="s">
        <v>24</v>
      </c>
      <c r="D70" s="40"/>
      <c r="E70" s="41">
        <v>11000</v>
      </c>
      <c r="F70" s="41"/>
      <c r="G70" s="41"/>
      <c r="H70" s="41"/>
      <c r="I70" s="41"/>
      <c r="J70" s="41"/>
      <c r="K70" s="41"/>
      <c r="L70" s="41"/>
      <c r="M70" s="41"/>
      <c r="N70" s="41"/>
      <c r="O70" s="41"/>
      <c r="P70" s="41"/>
      <c r="Q70" s="128" t="s">
        <v>144</v>
      </c>
      <c r="R70" s="41" t="s">
        <v>138</v>
      </c>
      <c r="S70" s="99">
        <v>1</v>
      </c>
      <c r="T70" s="5"/>
      <c r="U70" s="6"/>
      <c r="V70" s="6"/>
      <c r="W70" s="6"/>
      <c r="X70" s="6"/>
      <c r="Y70" s="6"/>
      <c r="Z70" s="6"/>
      <c r="AA70" s="6"/>
      <c r="AB70" s="6"/>
      <c r="AC70" s="6"/>
      <c r="AD70" s="6"/>
      <c r="AE70" s="6"/>
      <c r="AF70" s="6"/>
      <c r="AG70" s="6"/>
      <c r="AH70" s="6"/>
    </row>
    <row r="71" spans="1:37" s="1" customFormat="1" ht="27" customHeight="1" x14ac:dyDescent="0.25">
      <c r="A71" s="38"/>
      <c r="B71" s="39" t="s">
        <v>16</v>
      </c>
      <c r="C71" s="40"/>
      <c r="D71" s="40"/>
      <c r="E71" s="41"/>
      <c r="F71" s="41"/>
      <c r="G71" s="41"/>
      <c r="H71" s="41"/>
      <c r="I71" s="41"/>
      <c r="J71" s="41"/>
      <c r="K71" s="41"/>
      <c r="L71" s="41"/>
      <c r="M71" s="41"/>
      <c r="N71" s="41"/>
      <c r="O71" s="41"/>
      <c r="P71" s="41"/>
      <c r="Q71" s="41"/>
      <c r="R71" s="41"/>
      <c r="S71" s="36"/>
      <c r="T71" s="5"/>
      <c r="U71" s="6"/>
      <c r="V71" s="6"/>
      <c r="W71" s="6"/>
      <c r="X71" s="6"/>
      <c r="Y71" s="6"/>
      <c r="Z71" s="6"/>
      <c r="AA71" s="6"/>
      <c r="AB71" s="6"/>
      <c r="AC71" s="6"/>
      <c r="AD71" s="6"/>
      <c r="AE71" s="6"/>
      <c r="AF71" s="6"/>
      <c r="AG71" s="6"/>
      <c r="AH71" s="6"/>
    </row>
    <row r="72" spans="1:37" s="1" customFormat="1" ht="111.75" customHeight="1" x14ac:dyDescent="0.25">
      <c r="A72" s="105">
        <v>1255</v>
      </c>
      <c r="B72" s="42" t="s">
        <v>135</v>
      </c>
      <c r="C72" s="112" t="s">
        <v>19</v>
      </c>
      <c r="D72" s="112" t="s">
        <v>18</v>
      </c>
      <c r="E72" s="41">
        <v>5000</v>
      </c>
      <c r="F72" s="41">
        <v>3000</v>
      </c>
      <c r="G72" s="41">
        <v>1300</v>
      </c>
      <c r="H72" s="41">
        <v>1100</v>
      </c>
      <c r="I72" s="41">
        <v>1500</v>
      </c>
      <c r="J72" s="41">
        <v>900</v>
      </c>
      <c r="K72" s="41">
        <v>780</v>
      </c>
      <c r="L72" s="41">
        <v>750</v>
      </c>
      <c r="M72" s="41">
        <v>1250</v>
      </c>
      <c r="N72" s="41">
        <v>800</v>
      </c>
      <c r="O72" s="41">
        <v>750</v>
      </c>
      <c r="P72" s="41">
        <v>720</v>
      </c>
      <c r="Q72" s="105" t="s">
        <v>134</v>
      </c>
      <c r="R72" s="41" t="s">
        <v>138</v>
      </c>
      <c r="S72" s="99">
        <v>1</v>
      </c>
      <c r="T72" s="2"/>
      <c r="U72" s="6"/>
      <c r="V72" s="6"/>
      <c r="W72" s="3"/>
      <c r="X72" s="6"/>
      <c r="Y72" s="6"/>
      <c r="Z72" s="6"/>
      <c r="AA72" s="6"/>
      <c r="AB72" s="6"/>
      <c r="AC72" s="6"/>
      <c r="AD72" s="6"/>
      <c r="AE72" s="6"/>
      <c r="AF72" s="6"/>
      <c r="AG72" s="6"/>
      <c r="AH72" s="6"/>
    </row>
    <row r="73" spans="1:37" s="1" customFormat="1" ht="30" customHeight="1" x14ac:dyDescent="0.25">
      <c r="A73" s="38">
        <v>89</v>
      </c>
      <c r="B73" s="39" t="s">
        <v>46</v>
      </c>
      <c r="C73" s="40"/>
      <c r="D73" s="40"/>
      <c r="E73" s="41"/>
      <c r="F73" s="41"/>
      <c r="G73" s="41"/>
      <c r="H73" s="41"/>
      <c r="I73" s="41"/>
      <c r="J73" s="41"/>
      <c r="K73" s="41"/>
      <c r="L73" s="41"/>
      <c r="M73" s="41"/>
      <c r="N73" s="41"/>
      <c r="O73" s="41"/>
      <c r="P73" s="41"/>
      <c r="Q73" s="41"/>
      <c r="R73" s="41"/>
      <c r="S73" s="36"/>
      <c r="T73" s="5"/>
      <c r="U73" s="6" t="e">
        <f t="shared" ref="U73" si="34">F73/E73</f>
        <v>#DIV/0!</v>
      </c>
      <c r="V73" s="6" t="e">
        <f t="shared" ref="V73" si="35">G73/E73</f>
        <v>#DIV/0!</v>
      </c>
      <c r="W73" s="6" t="e">
        <f t="shared" ref="W73" si="36">H73/G73</f>
        <v>#DIV/0!</v>
      </c>
      <c r="X73" s="6" t="e">
        <f t="shared" ref="X73" si="37">I73/E73</f>
        <v>#DIV/0!</v>
      </c>
      <c r="Y73" s="6" t="e">
        <f t="shared" ref="Y73:AA73" si="38">J73/I73</f>
        <v>#DIV/0!</v>
      </c>
      <c r="Z73" s="6" t="e">
        <f t="shared" si="38"/>
        <v>#DIV/0!</v>
      </c>
      <c r="AA73" s="6" t="e">
        <f t="shared" si="38"/>
        <v>#DIV/0!</v>
      </c>
      <c r="AB73" s="6" t="e">
        <f t="shared" ref="AB73" si="39">M73/I73</f>
        <v>#DIV/0!</v>
      </c>
      <c r="AC73" s="6" t="e">
        <f t="shared" ref="AC73:AD73" si="40">O73/N73</f>
        <v>#DIV/0!</v>
      </c>
      <c r="AD73" s="6" t="e">
        <f t="shared" si="40"/>
        <v>#DIV/0!</v>
      </c>
      <c r="AE73" s="6" t="e">
        <f t="shared" ref="AE73:AH73" si="41">M73/I73</f>
        <v>#DIV/0!</v>
      </c>
      <c r="AF73" s="6" t="e">
        <f t="shared" si="41"/>
        <v>#DIV/0!</v>
      </c>
      <c r="AG73" s="6" t="e">
        <f t="shared" si="41"/>
        <v>#DIV/0!</v>
      </c>
      <c r="AH73" s="6" t="e">
        <f t="shared" si="41"/>
        <v>#DIV/0!</v>
      </c>
      <c r="AJ73" s="1" t="s">
        <v>109</v>
      </c>
    </row>
    <row r="74" spans="1:37" s="11" customFormat="1" ht="15" x14ac:dyDescent="0.25">
      <c r="A74" s="122"/>
      <c r="B74" s="123" t="s">
        <v>14</v>
      </c>
      <c r="C74" s="122"/>
      <c r="D74" s="122"/>
      <c r="E74" s="122"/>
      <c r="F74" s="122"/>
      <c r="G74" s="122"/>
      <c r="H74" s="122"/>
      <c r="I74" s="122"/>
      <c r="J74" s="122"/>
      <c r="K74" s="122"/>
      <c r="L74" s="122"/>
      <c r="M74" s="122"/>
      <c r="N74" s="122"/>
      <c r="O74" s="122"/>
      <c r="P74" s="122"/>
      <c r="Q74" s="122"/>
      <c r="R74" s="122"/>
      <c r="S74" s="101"/>
    </row>
    <row r="75" spans="1:37" s="62" customFormat="1" ht="34.5" customHeight="1" x14ac:dyDescent="0.25">
      <c r="A75" s="57"/>
      <c r="B75" s="58" t="s">
        <v>110</v>
      </c>
      <c r="C75" s="59" t="s">
        <v>82</v>
      </c>
      <c r="D75" s="59"/>
      <c r="E75" s="60">
        <v>23000</v>
      </c>
      <c r="F75" s="60"/>
      <c r="G75" s="60"/>
      <c r="H75" s="60"/>
      <c r="I75" s="60">
        <v>8050</v>
      </c>
      <c r="J75" s="60"/>
      <c r="K75" s="60"/>
      <c r="L75" s="60"/>
      <c r="M75" s="60">
        <v>5750</v>
      </c>
      <c r="N75" s="60"/>
      <c r="O75" s="60"/>
      <c r="P75" s="60"/>
      <c r="Q75" s="129" t="s">
        <v>173</v>
      </c>
      <c r="R75" s="60" t="s">
        <v>138</v>
      </c>
      <c r="S75" s="99">
        <v>1</v>
      </c>
      <c r="T75" s="61"/>
      <c r="U75" s="6">
        <f t="shared" ref="U75:U79" si="42">F75/E75</f>
        <v>0</v>
      </c>
      <c r="V75" s="6">
        <f t="shared" ref="V75:V79" si="43">G75/E75</f>
        <v>0</v>
      </c>
      <c r="W75" s="6"/>
      <c r="X75" s="6">
        <f t="shared" ref="X75:X77" si="44">I75/E75</f>
        <v>0.35</v>
      </c>
      <c r="Y75" s="6">
        <f t="shared" ref="Y75:Y77" si="45">J75/I75</f>
        <v>0</v>
      </c>
      <c r="Z75" s="6"/>
      <c r="AA75" s="6"/>
      <c r="AB75" s="6">
        <f t="shared" ref="AB75:AB77" si="46">M75/I75</f>
        <v>0.7142857142857143</v>
      </c>
      <c r="AC75" s="6"/>
      <c r="AD75" s="6"/>
      <c r="AE75" s="6">
        <f t="shared" ref="AE75:AE77" si="47">M75/I75</f>
        <v>0.7142857142857143</v>
      </c>
      <c r="AF75" s="6"/>
      <c r="AG75" s="6"/>
      <c r="AH75" s="6"/>
      <c r="AK75" s="63" t="s">
        <v>111</v>
      </c>
    </row>
    <row r="76" spans="1:37" s="62" customFormat="1" ht="36.75" customHeight="1" x14ac:dyDescent="0.25">
      <c r="A76" s="57"/>
      <c r="B76" s="58" t="s">
        <v>110</v>
      </c>
      <c r="C76" s="59" t="s">
        <v>83</v>
      </c>
      <c r="D76" s="59"/>
      <c r="E76" s="60">
        <v>22000</v>
      </c>
      <c r="F76" s="60"/>
      <c r="G76" s="60"/>
      <c r="H76" s="60"/>
      <c r="I76" s="60">
        <v>7700</v>
      </c>
      <c r="J76" s="60"/>
      <c r="K76" s="60"/>
      <c r="L76" s="60"/>
      <c r="M76" s="60">
        <v>5500</v>
      </c>
      <c r="N76" s="60"/>
      <c r="O76" s="60"/>
      <c r="P76" s="60"/>
      <c r="Q76" s="130"/>
      <c r="R76" s="60" t="s">
        <v>138</v>
      </c>
      <c r="S76" s="99">
        <v>1</v>
      </c>
      <c r="T76" s="61"/>
      <c r="U76" s="6">
        <f t="shared" si="42"/>
        <v>0</v>
      </c>
      <c r="V76" s="6">
        <f t="shared" si="43"/>
        <v>0</v>
      </c>
      <c r="W76" s="6"/>
      <c r="X76" s="6">
        <f t="shared" si="44"/>
        <v>0.35</v>
      </c>
      <c r="Y76" s="6">
        <f t="shared" si="45"/>
        <v>0</v>
      </c>
      <c r="Z76" s="6"/>
      <c r="AA76" s="6"/>
      <c r="AB76" s="6">
        <f t="shared" si="46"/>
        <v>0.7142857142857143</v>
      </c>
      <c r="AC76" s="6"/>
      <c r="AD76" s="6"/>
      <c r="AE76" s="6">
        <f t="shared" si="47"/>
        <v>0.7142857142857143</v>
      </c>
      <c r="AF76" s="6"/>
      <c r="AG76" s="6"/>
      <c r="AH76" s="6"/>
      <c r="AK76" s="64"/>
    </row>
    <row r="77" spans="1:37" s="62" customFormat="1" ht="35.25" customHeight="1" x14ac:dyDescent="0.25">
      <c r="A77" s="57"/>
      <c r="B77" s="58" t="s">
        <v>110</v>
      </c>
      <c r="C77" s="59" t="s">
        <v>84</v>
      </c>
      <c r="D77" s="59"/>
      <c r="E77" s="60">
        <v>18000</v>
      </c>
      <c r="F77" s="60"/>
      <c r="G77" s="60"/>
      <c r="H77" s="60"/>
      <c r="I77" s="60">
        <v>6300</v>
      </c>
      <c r="J77" s="60"/>
      <c r="K77" s="60"/>
      <c r="L77" s="60"/>
      <c r="M77" s="60">
        <v>4500</v>
      </c>
      <c r="N77" s="60"/>
      <c r="O77" s="60"/>
      <c r="P77" s="60"/>
      <c r="Q77" s="130"/>
      <c r="R77" s="60" t="s">
        <v>138</v>
      </c>
      <c r="S77" s="99">
        <v>1</v>
      </c>
      <c r="T77" s="61"/>
      <c r="U77" s="6">
        <f t="shared" si="42"/>
        <v>0</v>
      </c>
      <c r="V77" s="6">
        <f t="shared" si="43"/>
        <v>0</v>
      </c>
      <c r="W77" s="6"/>
      <c r="X77" s="6">
        <f t="shared" si="44"/>
        <v>0.35</v>
      </c>
      <c r="Y77" s="6">
        <f t="shared" si="45"/>
        <v>0</v>
      </c>
      <c r="Z77" s="6"/>
      <c r="AA77" s="6"/>
      <c r="AB77" s="6">
        <f t="shared" si="46"/>
        <v>0.7142857142857143</v>
      </c>
      <c r="AC77" s="6"/>
      <c r="AD77" s="6"/>
      <c r="AE77" s="6">
        <f t="shared" si="47"/>
        <v>0.7142857142857143</v>
      </c>
      <c r="AF77" s="6"/>
      <c r="AG77" s="6"/>
      <c r="AH77" s="6"/>
      <c r="AK77" s="64"/>
    </row>
    <row r="78" spans="1:37" s="62" customFormat="1" ht="64.5" customHeight="1" x14ac:dyDescent="0.25">
      <c r="A78" s="65"/>
      <c r="B78" s="66" t="s">
        <v>207</v>
      </c>
      <c r="C78" s="67" t="s">
        <v>208</v>
      </c>
      <c r="D78" s="67"/>
      <c r="E78" s="60">
        <v>5100</v>
      </c>
      <c r="F78" s="65"/>
      <c r="G78" s="65"/>
      <c r="H78" s="65"/>
      <c r="I78" s="65"/>
      <c r="J78" s="65"/>
      <c r="K78" s="65"/>
      <c r="L78" s="65"/>
      <c r="M78" s="65"/>
      <c r="N78" s="65"/>
      <c r="O78" s="65"/>
      <c r="P78" s="65"/>
      <c r="Q78" s="66" t="s">
        <v>210</v>
      </c>
      <c r="R78" s="60" t="s">
        <v>138</v>
      </c>
      <c r="S78" s="99">
        <v>1</v>
      </c>
      <c r="U78" s="44">
        <f t="shared" si="42"/>
        <v>0</v>
      </c>
      <c r="V78" s="6">
        <f t="shared" si="43"/>
        <v>0</v>
      </c>
    </row>
    <row r="79" spans="1:37" s="62" customFormat="1" ht="63.75" customHeight="1" x14ac:dyDescent="0.25">
      <c r="A79" s="65"/>
      <c r="B79" s="66" t="s">
        <v>207</v>
      </c>
      <c r="C79" s="67" t="s">
        <v>209</v>
      </c>
      <c r="D79" s="67"/>
      <c r="E79" s="60">
        <v>3800</v>
      </c>
      <c r="F79" s="65"/>
      <c r="G79" s="65"/>
      <c r="H79" s="65"/>
      <c r="I79" s="65"/>
      <c r="J79" s="65"/>
      <c r="K79" s="65"/>
      <c r="L79" s="65"/>
      <c r="M79" s="65"/>
      <c r="N79" s="65"/>
      <c r="O79" s="65"/>
      <c r="P79" s="65"/>
      <c r="Q79" s="66" t="s">
        <v>211</v>
      </c>
      <c r="R79" s="60" t="s">
        <v>138</v>
      </c>
      <c r="S79" s="99">
        <v>1</v>
      </c>
      <c r="U79" s="44">
        <f t="shared" si="42"/>
        <v>0</v>
      </c>
      <c r="V79" s="6">
        <f t="shared" si="43"/>
        <v>0</v>
      </c>
    </row>
    <row r="80" spans="1:37" s="1" customFormat="1" ht="23.25" customHeight="1" x14ac:dyDescent="0.25">
      <c r="A80" s="38">
        <v>91</v>
      </c>
      <c r="B80" s="39" t="s">
        <v>48</v>
      </c>
      <c r="C80" s="40"/>
      <c r="D80" s="40"/>
      <c r="E80" s="41"/>
      <c r="F80" s="41"/>
      <c r="G80" s="41"/>
      <c r="H80" s="41"/>
      <c r="I80" s="41"/>
      <c r="J80" s="41"/>
      <c r="K80" s="41"/>
      <c r="L80" s="41"/>
      <c r="M80" s="41"/>
      <c r="N80" s="41"/>
      <c r="O80" s="41"/>
      <c r="P80" s="41"/>
      <c r="Q80" s="41"/>
      <c r="R80" s="41"/>
      <c r="S80" s="36"/>
      <c r="T80" s="5"/>
      <c r="U80" s="6" t="e">
        <f t="shared" ref="U80" si="48">F80/E80</f>
        <v>#DIV/0!</v>
      </c>
      <c r="V80" s="6" t="e">
        <f t="shared" ref="V80" si="49">G80/E80</f>
        <v>#DIV/0!</v>
      </c>
      <c r="W80" s="6" t="e">
        <f t="shared" ref="W80" si="50">H80/G80</f>
        <v>#DIV/0!</v>
      </c>
      <c r="X80" s="6" t="e">
        <f t="shared" ref="X80" si="51">I80/E80</f>
        <v>#DIV/0!</v>
      </c>
      <c r="Y80" s="6" t="e">
        <f t="shared" ref="Y80:AA80" si="52">J80/I80</f>
        <v>#DIV/0!</v>
      </c>
      <c r="Z80" s="6" t="e">
        <f t="shared" si="52"/>
        <v>#DIV/0!</v>
      </c>
      <c r="AA80" s="6" t="e">
        <f t="shared" si="52"/>
        <v>#DIV/0!</v>
      </c>
      <c r="AB80" s="6" t="e">
        <f t="shared" ref="AB80" si="53">M80/I80</f>
        <v>#DIV/0!</v>
      </c>
      <c r="AC80" s="6" t="e">
        <f t="shared" ref="AC80:AD80" si="54">O80/N80</f>
        <v>#DIV/0!</v>
      </c>
      <c r="AD80" s="6" t="e">
        <f t="shared" si="54"/>
        <v>#DIV/0!</v>
      </c>
      <c r="AE80" s="6" t="e">
        <f t="shared" ref="AE80:AH80" si="55">M80/I80</f>
        <v>#DIV/0!</v>
      </c>
      <c r="AF80" s="6" t="e">
        <f t="shared" si="55"/>
        <v>#DIV/0!</v>
      </c>
      <c r="AG80" s="6" t="e">
        <f t="shared" si="55"/>
        <v>#DIV/0!</v>
      </c>
      <c r="AH80" s="6" t="e">
        <f t="shared" si="55"/>
        <v>#DIV/0!</v>
      </c>
      <c r="AJ80" s="1" t="s">
        <v>109</v>
      </c>
    </row>
    <row r="81" spans="1:36" s="1" customFormat="1" x14ac:dyDescent="0.2">
      <c r="A81" s="23"/>
      <c r="B81" s="39" t="s">
        <v>13</v>
      </c>
      <c r="C81" s="23"/>
      <c r="D81" s="23"/>
      <c r="E81" s="23"/>
      <c r="F81" s="23"/>
      <c r="G81" s="23"/>
      <c r="H81" s="23"/>
      <c r="I81" s="23"/>
      <c r="J81" s="23"/>
      <c r="K81" s="23"/>
      <c r="L81" s="23"/>
      <c r="M81" s="23"/>
      <c r="N81" s="23"/>
      <c r="O81" s="23"/>
      <c r="P81" s="23"/>
      <c r="Q81" s="23"/>
      <c r="R81" s="23"/>
      <c r="S81" s="37"/>
    </row>
    <row r="82" spans="1:36" s="1" customFormat="1" ht="45" x14ac:dyDescent="0.25">
      <c r="A82" s="23"/>
      <c r="B82" s="42" t="s">
        <v>145</v>
      </c>
      <c r="C82" s="42" t="s">
        <v>146</v>
      </c>
      <c r="D82" s="42" t="s">
        <v>147</v>
      </c>
      <c r="E82" s="23"/>
      <c r="F82" s="23"/>
      <c r="G82" s="23"/>
      <c r="H82" s="23"/>
      <c r="I82" s="23"/>
      <c r="J82" s="23"/>
      <c r="K82" s="23"/>
      <c r="L82" s="23"/>
      <c r="M82" s="23"/>
      <c r="N82" s="23"/>
      <c r="O82" s="23"/>
      <c r="P82" s="23"/>
      <c r="Q82" s="43" t="s">
        <v>148</v>
      </c>
      <c r="R82" s="41" t="s">
        <v>138</v>
      </c>
      <c r="S82" s="99">
        <v>1</v>
      </c>
    </row>
    <row r="83" spans="1:36" s="1" customFormat="1" ht="47.25" x14ac:dyDescent="0.2">
      <c r="A83" s="23"/>
      <c r="B83" s="35" t="s">
        <v>149</v>
      </c>
      <c r="C83" s="23"/>
      <c r="D83" s="23"/>
      <c r="E83" s="23"/>
      <c r="F83" s="23"/>
      <c r="G83" s="23"/>
      <c r="H83" s="23"/>
      <c r="I83" s="23"/>
      <c r="J83" s="23"/>
      <c r="K83" s="23"/>
      <c r="L83" s="23"/>
      <c r="M83" s="23"/>
      <c r="N83" s="23"/>
      <c r="O83" s="23"/>
      <c r="P83" s="23"/>
      <c r="Q83" s="23"/>
      <c r="R83" s="41" t="s">
        <v>138</v>
      </c>
      <c r="S83" s="99">
        <v>1</v>
      </c>
    </row>
    <row r="84" spans="1:36" s="1" customFormat="1" ht="63" x14ac:dyDescent="0.2">
      <c r="A84" s="23"/>
      <c r="B84" s="35" t="s">
        <v>150</v>
      </c>
      <c r="C84" s="23"/>
      <c r="D84" s="23"/>
      <c r="E84" s="23"/>
      <c r="F84" s="23"/>
      <c r="G84" s="23"/>
      <c r="H84" s="23"/>
      <c r="I84" s="23"/>
      <c r="J84" s="23"/>
      <c r="K84" s="23"/>
      <c r="L84" s="23"/>
      <c r="M84" s="23"/>
      <c r="N84" s="23"/>
      <c r="O84" s="23"/>
      <c r="P84" s="23"/>
      <c r="Q84" s="23"/>
      <c r="R84" s="41" t="s">
        <v>138</v>
      </c>
      <c r="S84" s="99">
        <v>1</v>
      </c>
    </row>
    <row r="85" spans="1:36" s="1" customFormat="1" ht="94.5" x14ac:dyDescent="0.2">
      <c r="A85" s="23"/>
      <c r="B85" s="35" t="s">
        <v>151</v>
      </c>
      <c r="C85" s="23"/>
      <c r="D85" s="23"/>
      <c r="E85" s="41">
        <v>7200</v>
      </c>
      <c r="F85" s="23"/>
      <c r="G85" s="23"/>
      <c r="H85" s="23"/>
      <c r="I85" s="23"/>
      <c r="J85" s="23"/>
      <c r="K85" s="23"/>
      <c r="L85" s="23"/>
      <c r="M85" s="23"/>
      <c r="N85" s="23"/>
      <c r="O85" s="23"/>
      <c r="P85" s="23"/>
      <c r="Q85" s="23"/>
      <c r="R85" s="41" t="s">
        <v>138</v>
      </c>
      <c r="S85" s="99">
        <v>1</v>
      </c>
    </row>
    <row r="86" spans="1:36" s="1" customFormat="1" ht="30" customHeight="1" x14ac:dyDescent="0.25">
      <c r="A86" s="38">
        <v>101</v>
      </c>
      <c r="B86" s="104" t="s">
        <v>50</v>
      </c>
      <c r="C86" s="40"/>
      <c r="D86" s="40"/>
      <c r="E86" s="41"/>
      <c r="F86" s="41"/>
      <c r="G86" s="41"/>
      <c r="H86" s="41"/>
      <c r="I86" s="41"/>
      <c r="J86" s="41"/>
      <c r="K86" s="41"/>
      <c r="L86" s="41"/>
      <c r="M86" s="41"/>
      <c r="N86" s="41"/>
      <c r="O86" s="41"/>
      <c r="P86" s="41"/>
      <c r="Q86" s="41"/>
      <c r="R86" s="41"/>
      <c r="S86" s="36"/>
      <c r="T86" s="5"/>
      <c r="U86" s="6" t="e">
        <f t="shared" ref="U86" si="56">F86/E86</f>
        <v>#DIV/0!</v>
      </c>
      <c r="V86" s="6" t="e">
        <f t="shared" ref="V86" si="57">G86/E86</f>
        <v>#DIV/0!</v>
      </c>
      <c r="W86" s="6" t="e">
        <f t="shared" ref="W86" si="58">H86/G86</f>
        <v>#DIV/0!</v>
      </c>
      <c r="X86" s="6" t="e">
        <f t="shared" ref="X86" si="59">I86/E86</f>
        <v>#DIV/0!</v>
      </c>
      <c r="Y86" s="6" t="e">
        <f t="shared" ref="Y86:AA86" si="60">J86/I86</f>
        <v>#DIV/0!</v>
      </c>
      <c r="Z86" s="6" t="e">
        <f t="shared" si="60"/>
        <v>#DIV/0!</v>
      </c>
      <c r="AA86" s="6" t="e">
        <f t="shared" si="60"/>
        <v>#DIV/0!</v>
      </c>
      <c r="AB86" s="6" t="e">
        <f t="shared" ref="AB86" si="61">M86/I86</f>
        <v>#DIV/0!</v>
      </c>
      <c r="AC86" s="6" t="e">
        <f t="shared" ref="AC86:AD86" si="62">O86/N86</f>
        <v>#DIV/0!</v>
      </c>
      <c r="AD86" s="6" t="e">
        <f t="shared" si="62"/>
        <v>#DIV/0!</v>
      </c>
      <c r="AE86" s="6" t="e">
        <f t="shared" ref="AE86:AH86" si="63">M86/I86</f>
        <v>#DIV/0!</v>
      </c>
      <c r="AF86" s="6" t="e">
        <f t="shared" si="63"/>
        <v>#DIV/0!</v>
      </c>
      <c r="AG86" s="6" t="e">
        <f t="shared" si="63"/>
        <v>#DIV/0!</v>
      </c>
      <c r="AH86" s="6" t="e">
        <f t="shared" si="63"/>
        <v>#DIV/0!</v>
      </c>
      <c r="AJ86" s="1" t="s">
        <v>109</v>
      </c>
    </row>
    <row r="87" spans="1:36" s="1" customFormat="1" ht="30" customHeight="1" x14ac:dyDescent="0.25">
      <c r="A87" s="38"/>
      <c r="B87" s="35" t="s">
        <v>175</v>
      </c>
      <c r="C87" s="40" t="s">
        <v>24</v>
      </c>
      <c r="D87" s="40"/>
      <c r="E87" s="41">
        <v>14000</v>
      </c>
      <c r="F87" s="41"/>
      <c r="G87" s="41"/>
      <c r="H87" s="41"/>
      <c r="I87" s="41"/>
      <c r="J87" s="41"/>
      <c r="K87" s="41"/>
      <c r="L87" s="41"/>
      <c r="M87" s="41"/>
      <c r="N87" s="41"/>
      <c r="O87" s="41"/>
      <c r="P87" s="41"/>
      <c r="Q87" s="43" t="s">
        <v>176</v>
      </c>
      <c r="R87" s="41" t="s">
        <v>138</v>
      </c>
      <c r="S87" s="99">
        <v>1</v>
      </c>
      <c r="T87" s="5"/>
      <c r="U87" s="6"/>
      <c r="V87" s="6"/>
      <c r="W87" s="6"/>
      <c r="X87" s="6"/>
      <c r="Y87" s="6"/>
      <c r="Z87" s="6"/>
      <c r="AA87" s="6"/>
      <c r="AB87" s="6"/>
      <c r="AC87" s="6"/>
      <c r="AD87" s="6"/>
      <c r="AE87" s="6"/>
      <c r="AF87" s="6"/>
      <c r="AG87" s="6"/>
      <c r="AH87" s="6"/>
    </row>
    <row r="88" spans="1:36" s="1" customFormat="1" ht="30" customHeight="1" x14ac:dyDescent="0.25">
      <c r="A88" s="103">
        <v>106</v>
      </c>
      <c r="B88" s="104" t="s">
        <v>51</v>
      </c>
      <c r="C88" s="40"/>
      <c r="D88" s="40"/>
      <c r="E88" s="41"/>
      <c r="F88" s="41"/>
      <c r="G88" s="41"/>
      <c r="H88" s="41"/>
      <c r="I88" s="41"/>
      <c r="J88" s="41"/>
      <c r="K88" s="41"/>
      <c r="L88" s="41"/>
      <c r="M88" s="41"/>
      <c r="N88" s="41"/>
      <c r="O88" s="41"/>
      <c r="P88" s="41"/>
      <c r="Q88" s="41"/>
      <c r="R88" s="41"/>
      <c r="S88" s="36"/>
      <c r="T88" s="5"/>
      <c r="U88" s="6"/>
      <c r="V88" s="6"/>
      <c r="W88" s="6"/>
      <c r="X88" s="6"/>
      <c r="Y88" s="6"/>
      <c r="Z88" s="6"/>
      <c r="AA88" s="6"/>
      <c r="AB88" s="6"/>
      <c r="AC88" s="6"/>
      <c r="AD88" s="6"/>
      <c r="AE88" s="6"/>
      <c r="AF88" s="6"/>
      <c r="AG88" s="6"/>
      <c r="AH88" s="6"/>
    </row>
    <row r="89" spans="1:36" s="1" customFormat="1" ht="30" customHeight="1" x14ac:dyDescent="0.25">
      <c r="A89" s="110">
        <v>1637</v>
      </c>
      <c r="B89" s="112" t="s">
        <v>204</v>
      </c>
      <c r="C89" s="124" t="s">
        <v>24</v>
      </c>
      <c r="D89" s="50"/>
      <c r="E89" s="41">
        <v>18000</v>
      </c>
      <c r="F89" s="41">
        <v>9000</v>
      </c>
      <c r="G89" s="41">
        <v>4500</v>
      </c>
      <c r="H89" s="41">
        <v>2300</v>
      </c>
      <c r="I89" s="41">
        <v>5400</v>
      </c>
      <c r="J89" s="41">
        <v>2700</v>
      </c>
      <c r="K89" s="41">
        <v>1350</v>
      </c>
      <c r="L89" s="41">
        <v>750</v>
      </c>
      <c r="M89" s="41">
        <v>4500</v>
      </c>
      <c r="N89" s="41">
        <v>2250</v>
      </c>
      <c r="O89" s="41">
        <v>1125</v>
      </c>
      <c r="P89" s="41">
        <v>720</v>
      </c>
      <c r="Q89" s="43" t="s">
        <v>203</v>
      </c>
      <c r="R89" s="38" t="s">
        <v>174</v>
      </c>
      <c r="S89" s="99">
        <v>2</v>
      </c>
      <c r="T89" s="5"/>
      <c r="U89" s="6"/>
      <c r="V89" s="6"/>
      <c r="W89" s="6"/>
      <c r="X89" s="6"/>
      <c r="Y89" s="6"/>
      <c r="Z89" s="6"/>
      <c r="AA89" s="6"/>
      <c r="AB89" s="6"/>
      <c r="AC89" s="6"/>
      <c r="AD89" s="6"/>
      <c r="AE89" s="6"/>
      <c r="AF89" s="6"/>
      <c r="AG89" s="6"/>
      <c r="AH89" s="6"/>
    </row>
    <row r="90" spans="1:36" s="1" customFormat="1" ht="20.25" customHeight="1" x14ac:dyDescent="0.25">
      <c r="A90" s="72">
        <v>108</v>
      </c>
      <c r="B90" s="125" t="s">
        <v>52</v>
      </c>
      <c r="C90" s="40"/>
      <c r="D90" s="40"/>
      <c r="E90" s="41"/>
      <c r="F90" s="41"/>
      <c r="G90" s="41"/>
      <c r="H90" s="41"/>
      <c r="I90" s="41"/>
      <c r="J90" s="41"/>
      <c r="K90" s="41"/>
      <c r="L90" s="41"/>
      <c r="M90" s="41"/>
      <c r="N90" s="41"/>
      <c r="O90" s="41"/>
      <c r="P90" s="41"/>
      <c r="Q90" s="41"/>
      <c r="R90" s="41"/>
      <c r="S90" s="36"/>
      <c r="T90" s="5"/>
      <c r="U90" s="6" t="e">
        <f t="shared" ref="U90:U92" si="64">F90/E90</f>
        <v>#DIV/0!</v>
      </c>
      <c r="V90" s="6" t="e">
        <f t="shared" ref="V90:V92" si="65">G90/E90</f>
        <v>#DIV/0!</v>
      </c>
      <c r="W90" s="6" t="e">
        <f t="shared" ref="W90:W92" si="66">H90/G90</f>
        <v>#DIV/0!</v>
      </c>
      <c r="X90" s="6" t="e">
        <f t="shared" ref="X90:X92" si="67">I90/E90</f>
        <v>#DIV/0!</v>
      </c>
      <c r="Y90" s="6" t="e">
        <f t="shared" ref="Y90:AA92" si="68">J90/I90</f>
        <v>#DIV/0!</v>
      </c>
      <c r="Z90" s="6" t="e">
        <f t="shared" si="68"/>
        <v>#DIV/0!</v>
      </c>
      <c r="AA90" s="6" t="e">
        <f t="shared" si="68"/>
        <v>#DIV/0!</v>
      </c>
      <c r="AB90" s="6" t="e">
        <f t="shared" ref="AB90:AB92" si="69">M90/I90</f>
        <v>#DIV/0!</v>
      </c>
      <c r="AC90" s="6" t="e">
        <f t="shared" ref="AC90:AD92" si="70">O90/N90</f>
        <v>#DIV/0!</v>
      </c>
      <c r="AD90" s="6" t="e">
        <f t="shared" si="70"/>
        <v>#DIV/0!</v>
      </c>
      <c r="AE90" s="6" t="e">
        <f t="shared" ref="AE90:AH92" si="71">M90/I90</f>
        <v>#DIV/0!</v>
      </c>
      <c r="AF90" s="6" t="e">
        <f t="shared" si="71"/>
        <v>#DIV/0!</v>
      </c>
      <c r="AG90" s="6" t="e">
        <f t="shared" si="71"/>
        <v>#DIV/0!</v>
      </c>
      <c r="AH90" s="6" t="e">
        <f t="shared" si="71"/>
        <v>#DIV/0!</v>
      </c>
      <c r="AJ90" s="1" t="s">
        <v>109</v>
      </c>
    </row>
    <row r="91" spans="1:36" s="1" customFormat="1" ht="15.75" customHeight="1" x14ac:dyDescent="0.25">
      <c r="A91" s="38"/>
      <c r="B91" s="39" t="s">
        <v>13</v>
      </c>
      <c r="C91" s="39"/>
      <c r="D91" s="39"/>
      <c r="E91" s="41"/>
      <c r="F91" s="41"/>
      <c r="G91" s="41"/>
      <c r="H91" s="41"/>
      <c r="I91" s="41"/>
      <c r="J91" s="41"/>
      <c r="K91" s="41"/>
      <c r="L91" s="41"/>
      <c r="M91" s="41"/>
      <c r="N91" s="41"/>
      <c r="O91" s="41"/>
      <c r="P91" s="41"/>
      <c r="Q91" s="41"/>
      <c r="R91" s="41"/>
      <c r="S91" s="36"/>
      <c r="T91" s="5"/>
      <c r="U91" s="6" t="e">
        <f t="shared" si="64"/>
        <v>#DIV/0!</v>
      </c>
      <c r="V91" s="6" t="e">
        <f t="shared" si="65"/>
        <v>#DIV/0!</v>
      </c>
      <c r="W91" s="6" t="e">
        <f t="shared" si="66"/>
        <v>#DIV/0!</v>
      </c>
      <c r="X91" s="6" t="e">
        <f t="shared" si="67"/>
        <v>#DIV/0!</v>
      </c>
      <c r="Y91" s="6" t="e">
        <f t="shared" si="68"/>
        <v>#DIV/0!</v>
      </c>
      <c r="Z91" s="6" t="e">
        <f t="shared" si="68"/>
        <v>#DIV/0!</v>
      </c>
      <c r="AA91" s="6" t="e">
        <f t="shared" si="68"/>
        <v>#DIV/0!</v>
      </c>
      <c r="AB91" s="6" t="e">
        <f t="shared" si="69"/>
        <v>#DIV/0!</v>
      </c>
      <c r="AC91" s="6" t="e">
        <f t="shared" si="70"/>
        <v>#DIV/0!</v>
      </c>
      <c r="AD91" s="6" t="e">
        <f t="shared" si="70"/>
        <v>#DIV/0!</v>
      </c>
      <c r="AE91" s="6" t="e">
        <f t="shared" si="71"/>
        <v>#DIV/0!</v>
      </c>
      <c r="AF91" s="6" t="e">
        <f t="shared" si="71"/>
        <v>#DIV/0!</v>
      </c>
      <c r="AG91" s="6" t="e">
        <f t="shared" si="71"/>
        <v>#DIV/0!</v>
      </c>
      <c r="AH91" s="6" t="e">
        <f t="shared" si="71"/>
        <v>#DIV/0!</v>
      </c>
      <c r="AJ91" s="1" t="s">
        <v>109</v>
      </c>
    </row>
    <row r="92" spans="1:36" s="1" customFormat="1" ht="66.75" customHeight="1" x14ac:dyDescent="0.25">
      <c r="A92" s="114">
        <f>A86+1</f>
        <v>102</v>
      </c>
      <c r="B92" s="112" t="s">
        <v>170</v>
      </c>
      <c r="C92" s="112" t="s">
        <v>171</v>
      </c>
      <c r="D92" s="112" t="s">
        <v>53</v>
      </c>
      <c r="E92" s="41">
        <v>12500</v>
      </c>
      <c r="F92" s="41">
        <v>11500</v>
      </c>
      <c r="G92" s="41">
        <v>5800</v>
      </c>
      <c r="H92" s="41">
        <v>2900</v>
      </c>
      <c r="I92" s="41">
        <v>3750</v>
      </c>
      <c r="J92" s="41">
        <v>3450</v>
      </c>
      <c r="K92" s="41">
        <v>1740</v>
      </c>
      <c r="L92" s="41">
        <v>870</v>
      </c>
      <c r="M92" s="41">
        <v>3125</v>
      </c>
      <c r="N92" s="41">
        <v>2875</v>
      </c>
      <c r="O92" s="41">
        <v>1450</v>
      </c>
      <c r="P92" s="41">
        <v>725</v>
      </c>
      <c r="Q92" s="26" t="s">
        <v>172</v>
      </c>
      <c r="R92" s="38" t="s">
        <v>174</v>
      </c>
      <c r="S92" s="99">
        <v>2</v>
      </c>
      <c r="T92" s="5">
        <v>2875</v>
      </c>
      <c r="U92" s="6">
        <f t="shared" si="64"/>
        <v>0.92</v>
      </c>
      <c r="V92" s="6">
        <f t="shared" si="65"/>
        <v>0.46400000000000002</v>
      </c>
      <c r="W92" s="6">
        <f t="shared" si="66"/>
        <v>0.5</v>
      </c>
      <c r="X92" s="6">
        <f t="shared" si="67"/>
        <v>0.3</v>
      </c>
      <c r="Y92" s="6">
        <f t="shared" si="68"/>
        <v>0.92</v>
      </c>
      <c r="Z92" s="6">
        <f t="shared" si="68"/>
        <v>0.5043478260869565</v>
      </c>
      <c r="AA92" s="6">
        <f t="shared" si="68"/>
        <v>0.5</v>
      </c>
      <c r="AB92" s="6">
        <f t="shared" si="69"/>
        <v>0.83333333333333337</v>
      </c>
      <c r="AC92" s="6">
        <f t="shared" si="70"/>
        <v>0.5043478260869565</v>
      </c>
      <c r="AD92" s="6">
        <f t="shared" si="70"/>
        <v>0.5</v>
      </c>
      <c r="AE92" s="6">
        <f t="shared" si="71"/>
        <v>0.83333333333333337</v>
      </c>
      <c r="AF92" s="6">
        <f t="shared" si="71"/>
        <v>0.83333333333333337</v>
      </c>
      <c r="AG92" s="6">
        <f t="shared" si="71"/>
        <v>0.83333333333333337</v>
      </c>
      <c r="AH92" s="6">
        <f t="shared" si="71"/>
        <v>0.83333333333333337</v>
      </c>
      <c r="AJ92" s="1" t="s">
        <v>109</v>
      </c>
    </row>
    <row r="93" spans="1:36" s="1" customFormat="1" ht="25.5" customHeight="1" x14ac:dyDescent="0.25">
      <c r="A93" s="38">
        <v>111</v>
      </c>
      <c r="B93" s="104" t="s">
        <v>54</v>
      </c>
      <c r="C93" s="40"/>
      <c r="D93" s="40"/>
      <c r="E93" s="41"/>
      <c r="F93" s="41"/>
      <c r="G93" s="41"/>
      <c r="H93" s="41"/>
      <c r="I93" s="41"/>
      <c r="J93" s="41"/>
      <c r="K93" s="41"/>
      <c r="L93" s="41"/>
      <c r="M93" s="41"/>
      <c r="N93" s="41"/>
      <c r="O93" s="41"/>
      <c r="P93" s="41"/>
      <c r="Q93" s="41"/>
      <c r="R93" s="41"/>
      <c r="S93" s="36"/>
      <c r="T93" s="5"/>
      <c r="U93" s="6" t="e">
        <f t="shared" ref="U93" si="72">F93/E93</f>
        <v>#DIV/0!</v>
      </c>
      <c r="V93" s="6" t="e">
        <f t="shared" ref="V93" si="73">G93/E93</f>
        <v>#DIV/0!</v>
      </c>
      <c r="W93" s="6" t="e">
        <f t="shared" ref="W93" si="74">H93/G93</f>
        <v>#DIV/0!</v>
      </c>
      <c r="X93" s="6" t="e">
        <f t="shared" ref="X93" si="75">I93/E93</f>
        <v>#DIV/0!</v>
      </c>
      <c r="Y93" s="6" t="e">
        <f t="shared" ref="Y93:AA93" si="76">J93/I93</f>
        <v>#DIV/0!</v>
      </c>
      <c r="Z93" s="6" t="e">
        <f t="shared" si="76"/>
        <v>#DIV/0!</v>
      </c>
      <c r="AA93" s="6" t="e">
        <f t="shared" si="76"/>
        <v>#DIV/0!</v>
      </c>
      <c r="AB93" s="6" t="e">
        <f t="shared" ref="AB93" si="77">M93/I93</f>
        <v>#DIV/0!</v>
      </c>
      <c r="AC93" s="6" t="e">
        <f t="shared" ref="AC93:AD93" si="78">O93/N93</f>
        <v>#DIV/0!</v>
      </c>
      <c r="AD93" s="6" t="e">
        <f t="shared" si="78"/>
        <v>#DIV/0!</v>
      </c>
      <c r="AE93" s="6" t="e">
        <f t="shared" ref="AE93:AH93" si="79">M93/I93</f>
        <v>#DIV/0!</v>
      </c>
      <c r="AF93" s="6" t="e">
        <f t="shared" si="79"/>
        <v>#DIV/0!</v>
      </c>
      <c r="AG93" s="6" t="e">
        <f t="shared" si="79"/>
        <v>#DIV/0!</v>
      </c>
      <c r="AH93" s="6" t="e">
        <f t="shared" si="79"/>
        <v>#DIV/0!</v>
      </c>
      <c r="AJ93" s="1" t="s">
        <v>109</v>
      </c>
    </row>
    <row r="94" spans="1:36" ht="60" x14ac:dyDescent="0.2">
      <c r="A94" s="126">
        <v>1768</v>
      </c>
      <c r="B94" s="26" t="s">
        <v>126</v>
      </c>
      <c r="C94" s="127" t="s">
        <v>17</v>
      </c>
      <c r="D94" s="40" t="s">
        <v>18</v>
      </c>
      <c r="E94" s="41">
        <v>8100</v>
      </c>
      <c r="F94" s="41">
        <v>4900</v>
      </c>
      <c r="G94" s="41">
        <v>2800</v>
      </c>
      <c r="H94" s="41">
        <v>2200</v>
      </c>
      <c r="I94" s="41">
        <v>2430</v>
      </c>
      <c r="J94" s="41">
        <v>1470</v>
      </c>
      <c r="K94" s="41">
        <v>840</v>
      </c>
      <c r="L94" s="41">
        <v>750</v>
      </c>
      <c r="M94" s="41">
        <v>2025</v>
      </c>
      <c r="N94" s="41">
        <v>1225</v>
      </c>
      <c r="O94" s="41">
        <v>750</v>
      </c>
      <c r="P94" s="41">
        <v>720</v>
      </c>
      <c r="Q94" s="26" t="s">
        <v>128</v>
      </c>
      <c r="R94" s="38" t="s">
        <v>174</v>
      </c>
      <c r="S94" s="99">
        <v>2</v>
      </c>
    </row>
    <row r="95" spans="1:36" ht="75" x14ac:dyDescent="0.25">
      <c r="A95" s="126">
        <v>1769</v>
      </c>
      <c r="B95" s="43" t="s">
        <v>127</v>
      </c>
      <c r="C95" s="127" t="s">
        <v>17</v>
      </c>
      <c r="D95" s="40" t="s">
        <v>18</v>
      </c>
      <c r="E95" s="41">
        <v>4900</v>
      </c>
      <c r="F95" s="41">
        <v>3200</v>
      </c>
      <c r="G95" s="41">
        <v>1800</v>
      </c>
      <c r="H95" s="41">
        <v>1500</v>
      </c>
      <c r="I95" s="41">
        <v>1470</v>
      </c>
      <c r="J95" s="41">
        <v>960</v>
      </c>
      <c r="K95" s="41">
        <v>780</v>
      </c>
      <c r="L95" s="41">
        <v>750</v>
      </c>
      <c r="M95" s="41">
        <v>1225</v>
      </c>
      <c r="N95" s="41">
        <v>800</v>
      </c>
      <c r="O95" s="41">
        <v>750</v>
      </c>
      <c r="P95" s="41">
        <v>720</v>
      </c>
      <c r="Q95" s="26" t="s">
        <v>128</v>
      </c>
      <c r="R95" s="38" t="s">
        <v>174</v>
      </c>
      <c r="S95" s="99">
        <v>2</v>
      </c>
    </row>
    <row r="96" spans="1:36" ht="60" x14ac:dyDescent="0.2">
      <c r="A96" s="23"/>
      <c r="B96" s="29" t="s">
        <v>129</v>
      </c>
      <c r="C96" s="30" t="s">
        <v>17</v>
      </c>
      <c r="D96" s="34" t="s">
        <v>18</v>
      </c>
      <c r="E96" s="31">
        <v>4.9000000000000004</v>
      </c>
      <c r="F96" s="31">
        <v>2.8</v>
      </c>
      <c r="G96" s="31">
        <v>2.2000000000000002</v>
      </c>
      <c r="H96" s="28">
        <v>1.3</v>
      </c>
      <c r="I96" s="23"/>
      <c r="J96" s="23"/>
      <c r="K96" s="23"/>
      <c r="L96" s="23"/>
      <c r="M96" s="23"/>
      <c r="N96" s="23"/>
      <c r="O96" s="23"/>
      <c r="P96" s="23"/>
      <c r="Q96" s="29" t="s">
        <v>133</v>
      </c>
      <c r="R96" s="41" t="s">
        <v>138</v>
      </c>
      <c r="S96" s="99">
        <v>1</v>
      </c>
    </row>
    <row r="97" spans="1:19" ht="75" x14ac:dyDescent="0.2">
      <c r="A97" s="23"/>
      <c r="B97" s="29" t="s">
        <v>130</v>
      </c>
      <c r="C97" s="30" t="s">
        <v>17</v>
      </c>
      <c r="D97" s="34" t="s">
        <v>18</v>
      </c>
      <c r="E97" s="28">
        <v>3.2</v>
      </c>
      <c r="F97" s="28">
        <v>1.8</v>
      </c>
      <c r="G97" s="28">
        <v>1.5</v>
      </c>
      <c r="H97" s="28">
        <v>1.3</v>
      </c>
      <c r="I97" s="23"/>
      <c r="J97" s="23"/>
      <c r="K97" s="23"/>
      <c r="L97" s="23"/>
      <c r="M97" s="23"/>
      <c r="N97" s="23"/>
      <c r="O97" s="23"/>
      <c r="P97" s="23"/>
      <c r="Q97" s="29" t="s">
        <v>133</v>
      </c>
      <c r="R97" s="41" t="s">
        <v>138</v>
      </c>
      <c r="S97" s="99">
        <v>1</v>
      </c>
    </row>
    <row r="98" spans="1:19" ht="21.75" customHeight="1" x14ac:dyDescent="0.2">
      <c r="A98" s="23"/>
      <c r="B98" s="32" t="s">
        <v>40</v>
      </c>
      <c r="C98" s="32" t="s">
        <v>131</v>
      </c>
      <c r="D98" s="32" t="s">
        <v>132</v>
      </c>
      <c r="E98" s="33">
        <v>14000</v>
      </c>
      <c r="F98" s="33">
        <v>7000</v>
      </c>
      <c r="G98" s="33">
        <v>3500</v>
      </c>
      <c r="H98" s="33">
        <v>1700</v>
      </c>
      <c r="I98" s="23"/>
      <c r="J98" s="23"/>
      <c r="K98" s="23"/>
      <c r="L98" s="23"/>
      <c r="M98" s="23"/>
      <c r="N98" s="23"/>
      <c r="O98" s="23"/>
      <c r="P98" s="23"/>
      <c r="Q98" s="29" t="s">
        <v>133</v>
      </c>
      <c r="R98" s="41" t="s">
        <v>138</v>
      </c>
      <c r="S98" s="99">
        <v>1</v>
      </c>
    </row>
    <row r="99" spans="1:19" x14ac:dyDescent="0.2">
      <c r="A99" s="103">
        <v>113</v>
      </c>
      <c r="B99" s="104" t="s">
        <v>55</v>
      </c>
      <c r="C99" s="23"/>
      <c r="D99" s="23"/>
      <c r="E99" s="23"/>
      <c r="F99" s="23"/>
      <c r="G99" s="23"/>
      <c r="H99" s="23"/>
      <c r="I99" s="23"/>
      <c r="J99" s="23"/>
      <c r="K99" s="23"/>
      <c r="L99" s="23"/>
      <c r="M99" s="23"/>
      <c r="N99" s="23"/>
      <c r="O99" s="23"/>
      <c r="P99" s="23"/>
      <c r="Q99" s="23"/>
      <c r="R99" s="23"/>
      <c r="S99" s="37"/>
    </row>
    <row r="100" spans="1:19" ht="45" x14ac:dyDescent="0.2">
      <c r="A100" s="23"/>
      <c r="B100" s="32" t="s">
        <v>224</v>
      </c>
      <c r="C100" s="32" t="s">
        <v>225</v>
      </c>
      <c r="D100" s="32" t="s">
        <v>47</v>
      </c>
      <c r="E100" s="41">
        <v>15000</v>
      </c>
      <c r="F100" s="41">
        <v>10500</v>
      </c>
      <c r="G100" s="41">
        <v>9000</v>
      </c>
      <c r="H100" s="41">
        <v>7500</v>
      </c>
      <c r="I100" s="41">
        <v>6750</v>
      </c>
      <c r="J100" s="41">
        <v>4725</v>
      </c>
      <c r="K100" s="41">
        <v>4050</v>
      </c>
      <c r="L100" s="41">
        <v>3375</v>
      </c>
      <c r="M100" s="41">
        <v>5250</v>
      </c>
      <c r="N100" s="41">
        <v>3674.9999999999995</v>
      </c>
      <c r="O100" s="41">
        <v>3150</v>
      </c>
      <c r="P100" s="41">
        <v>2625</v>
      </c>
      <c r="Q100" s="29" t="s">
        <v>226</v>
      </c>
      <c r="R100" s="41" t="s">
        <v>138</v>
      </c>
      <c r="S100" s="99">
        <v>1</v>
      </c>
    </row>
  </sheetData>
  <autoFilter ref="A3:AK100" xr:uid="{028B7A39-81D1-486D-A422-B296D1567A3B}"/>
  <mergeCells count="35">
    <mergeCell ref="A1:R1"/>
    <mergeCell ref="C40:D40"/>
    <mergeCell ref="C41:D41"/>
    <mergeCell ref="Q34:Q36"/>
    <mergeCell ref="Q2:R2"/>
    <mergeCell ref="B2:B3"/>
    <mergeCell ref="A2:A3"/>
    <mergeCell ref="C33:D33"/>
    <mergeCell ref="C34:D34"/>
    <mergeCell ref="C35:D35"/>
    <mergeCell ref="C36:D36"/>
    <mergeCell ref="C38:D38"/>
    <mergeCell ref="C39:D39"/>
    <mergeCell ref="C89:D89"/>
    <mergeCell ref="C78:D78"/>
    <mergeCell ref="C79:D79"/>
    <mergeCell ref="C57:D57"/>
    <mergeCell ref="C58:D58"/>
    <mergeCell ref="C59:D59"/>
    <mergeCell ref="C63:D63"/>
    <mergeCell ref="C64:D64"/>
    <mergeCell ref="C60:D60"/>
    <mergeCell ref="C61:D61"/>
    <mergeCell ref="M2:P2"/>
    <mergeCell ref="Q75:Q77"/>
    <mergeCell ref="C75:D75"/>
    <mergeCell ref="C76:D76"/>
    <mergeCell ref="C77:D77"/>
    <mergeCell ref="C2:D2"/>
    <mergeCell ref="E2:H2"/>
    <mergeCell ref="I2:L2"/>
    <mergeCell ref="C29:D29"/>
    <mergeCell ref="C62:D62"/>
    <mergeCell ref="C31:D31"/>
    <mergeCell ref="C32:D3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Đô thị điều chỉnh</vt:lpstr>
      <vt:lpstr>Nông thôn (điều chỉnh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QunhKul</dc:creator>
  <cp:lastModifiedBy>pc</cp:lastModifiedBy>
  <cp:lastPrinted>2025-12-07T02:39:29Z</cp:lastPrinted>
  <dcterms:created xsi:type="dcterms:W3CDTF">2025-12-06T15:39:19Z</dcterms:created>
  <dcterms:modified xsi:type="dcterms:W3CDTF">2026-06-27T08:06:56Z</dcterms:modified>
</cp:coreProperties>
</file>