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21442ACD-1527-4F86-8DA7-3C0F68FFC4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huê tài sản kết cấu hạ tầng" sheetId="1" r:id="rId1"/>
  </sheets>
  <definedNames>
    <definedName name="_xlnm.Print_Titles" localSheetId="0">'Thuê tài sản kết cấu hạ tầng'!$6:$6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E21" i="1" s="1"/>
  <c r="J21" i="1" s="1"/>
  <c r="K21" i="1" s="1"/>
  <c r="E20" i="1" l="1"/>
  <c r="E18" i="1"/>
  <c r="J18" i="1" l="1"/>
  <c r="K18" i="1" s="1"/>
  <c r="J20" i="1"/>
  <c r="K20" i="1" s="1"/>
  <c r="J8" i="1" l="1"/>
  <c r="K8" i="1" l="1"/>
  <c r="J9" i="1" l="1"/>
  <c r="K9" i="1" l="1"/>
  <c r="E10" i="1"/>
  <c r="E22" i="1" s="1"/>
  <c r="J22" i="1" s="1"/>
  <c r="K22" i="1" s="1"/>
  <c r="E11" i="1" l="1"/>
  <c r="J10" i="1"/>
  <c r="K10" i="1" s="1"/>
  <c r="J11" i="1" l="1"/>
  <c r="K11" i="1" s="1"/>
  <c r="E12" i="1"/>
  <c r="K7" i="1"/>
  <c r="K23" i="1" s="1"/>
  <c r="J7" i="1"/>
  <c r="J23" i="1" s="1"/>
  <c r="E13" i="1" l="1"/>
  <c r="J13" i="1" s="1"/>
  <c r="K13" i="1" s="1"/>
  <c r="J12" i="1"/>
  <c r="K12" i="1" s="1"/>
</calcChain>
</file>

<file path=xl/sharedStrings.xml><?xml version="1.0" encoding="utf-8"?>
<sst xmlns="http://schemas.openxmlformats.org/spreadsheetml/2006/main" count="65" uniqueCount="49">
  <si>
    <t>Biểu mẫu số 04/ĐGTĐ-SCM</t>
  </si>
  <si>
    <t>CHI PHÍ TUÂN THỦ THỦ TỤC HÀNH CHÍNH TRONG DỰ ÁN, DỰ THẢO VĂN BẢN</t>
  </si>
  <si>
    <t>STT</t>
  </si>
  <si>
    <t>Các công việc khi thực hiện TTHC</t>
  </si>
  <si>
    <t>Các hoạt động/ cách thức thực hiện cụ thể</t>
  </si>
  <si>
    <t>Số lần thực hiện/ 01 năm</t>
  </si>
  <si>
    <t>Số lượng đối tượng tuân thủ/01 năm</t>
  </si>
  <si>
    <t>Ghi chú</t>
  </si>
  <si>
    <t>1.1</t>
  </si>
  <si>
    <t>Nộp hồ sơ</t>
  </si>
  <si>
    <t>Trực tiếp</t>
  </si>
  <si>
    <t>Bưu chính</t>
  </si>
  <si>
    <t>Điện tử</t>
  </si>
  <si>
    <t>Nộp phí, lệ phí, chi phí khác</t>
  </si>
  <si>
    <t>3.1</t>
  </si>
  <si>
    <t>Phí</t>
  </si>
  <si>
    <t>3.2</t>
  </si>
  <si>
    <t>Lệ phí</t>
  </si>
  <si>
    <t>3.3</t>
  </si>
  <si>
    <t>Chi phí khác (nếu có)</t>
  </si>
  <si>
    <t>Nhận kết quả</t>
  </si>
  <si>
    <t>TỔNG</t>
  </si>
  <si>
    <t>III. SO SÁNH CHI PHÍ</t>
  </si>
  <si>
    <r>
      <t>Thời gian thực hiện </t>
    </r>
    <r>
      <rPr>
        <sz val="10"/>
        <color rgb="FF000000"/>
        <rFont val="Times New Roman"/>
        <family val="1"/>
      </rPr>
      <t>(giờ)</t>
    </r>
  </si>
  <si>
    <r>
      <t>Mức TNBQ/ 01 giờ làm việc </t>
    </r>
    <r>
      <rPr>
        <sz val="10"/>
        <color rgb="FF000000"/>
        <rFont val="Times New Roman"/>
        <family val="1"/>
      </rPr>
      <t>(đồng)</t>
    </r>
  </si>
  <si>
    <r>
      <t>Mức chi phí thuê tư vấn, dịch vụ </t>
    </r>
    <r>
      <rPr>
        <sz val="10"/>
        <color rgb="FF000000"/>
        <rFont val="Times New Roman"/>
        <family val="1"/>
      </rPr>
      <t>(đồng)</t>
    </r>
  </si>
  <si>
    <r>
      <t>Mức phí, lệ phí, chi phí khác </t>
    </r>
    <r>
      <rPr>
        <sz val="10"/>
        <color rgb="FF000000"/>
        <rFont val="Times New Roman"/>
        <family val="1"/>
      </rPr>
      <t>(đồng)</t>
    </r>
  </si>
  <si>
    <r>
      <t>Chi phí thực hiện TTHC </t>
    </r>
    <r>
      <rPr>
        <sz val="10"/>
        <color rgb="FF000000"/>
        <rFont val="Times New Roman"/>
        <family val="1"/>
      </rPr>
      <t>(đồng)</t>
    </r>
  </si>
  <si>
    <r>
      <t>Tổng chi phí thực hiện TTHC/ 01 năm </t>
    </r>
    <r>
      <rPr>
        <sz val="10"/>
        <color rgb="FF000000"/>
        <rFont val="Times New Roman"/>
        <family val="1"/>
      </rPr>
      <t>(đồng)</t>
    </r>
  </si>
  <si>
    <r>
      <t>Chuẩn bị, phục vụ việc kiểm tra, đánh giá của cơ quan có thẩm quyền </t>
    </r>
    <r>
      <rPr>
        <sz val="10"/>
        <color rgb="FF000000"/>
        <rFont val="Times New Roman"/>
        <family val="1"/>
      </rPr>
      <t>(nếu có)</t>
    </r>
  </si>
  <si>
    <r>
      <t>Công việc khác </t>
    </r>
    <r>
      <rPr>
        <sz val="10"/>
        <color rgb="FF000000"/>
        <rFont val="Times New Roman"/>
        <family val="1"/>
      </rPr>
      <t>(nếu có)</t>
    </r>
  </si>
  <si>
    <t>1.3</t>
  </si>
  <si>
    <t>1.4</t>
  </si>
  <si>
    <r>
      <t xml:space="preserve">1. So sánh chi phí thực hiện TTHC </t>
    </r>
    <r>
      <rPr>
        <sz val="11"/>
        <color theme="1"/>
        <rFont val="Times New Roman"/>
        <family val="1"/>
      </rPr>
      <t>(đối với 01 đối tượng tuân thủ)</t>
    </r>
  </si>
  <si>
    <t>2. So sánh tổng chi phí thực hiện TTHC trong 1 năm</t>
  </si>
  <si>
    <t>Đơn đề nghị hỗ trợ</t>
  </si>
  <si>
    <t>Chuẩn bị nội dung phục vụ quá trình thẩm định, Hội đồng khoa học</t>
  </si>
  <si>
    <t>I. CHI PHÍ TUÂN THỦ THỦ TỤC HÀNH CHÍNH (dự kiến)</t>
  </si>
  <si>
    <t>II. CHI PHÍ TUÂN THỦ THỦ TỤC HÀNH CHÍNH ĐƯỢC SỬA ĐỔI, BỐ UNG HOẶC BÃI BỎ ()</t>
  </si>
  <si>
    <t>Chi phí thực hiện TTHC không thay đổi do đây là TTHC mới ban hành lần đầu</t>
  </si>
  <si>
    <t>UBND TP HẢI PHÒNG</t>
  </si>
  <si>
    <t>Lập đơn đề nghị theo biểu mẫu, in ấn, photo</t>
  </si>
  <si>
    <t xml:space="preserve">SỞ KHOA HỌC VÀ CÔNG NGHỆ </t>
  </si>
  <si>
    <r>
      <t>TÊN THỦ TỤC HÀNH CHÍNH:</t>
    </r>
    <r>
      <rPr>
        <sz val="10"/>
        <color rgb="FF000000"/>
        <rFont val="Times New Roman"/>
        <family val="1"/>
      </rPr>
      <t> Thủ tục hỗ trợ kinh phí thuê tài sản kết cấu hạ tầng khoa học và công nghệ</t>
    </r>
  </si>
  <si>
    <r>
      <t xml:space="preserve">Chuẩn bị hồ sơ </t>
    </r>
    <r>
      <rPr>
        <sz val="10"/>
        <color rgb="FF000000"/>
        <rFont val="Times New Roman"/>
        <family val="1"/>
      </rPr>
      <t>(01 bộ hồ sơ)</t>
    </r>
  </si>
  <si>
    <t>Thuyết minh Dự án khởi nghiệp sáng tạo/đổi mới sáng tạo hoặc hoạt động hỗ trợ khởi nghiệp sáng tạo, đổi mới sáng tạo</t>
  </si>
  <si>
    <t>- Các tài liệu liên quan khác: các tài liệu minh chứng</t>
  </si>
  <si>
    <t>Bản sao</t>
  </si>
  <si>
    <t xml:space="preserve">- Thu nhập bình quân năm 2025  là 9,5 triệu đồng. Tương ứng mức TNBQ/1 giờ làm việc là 53.977 đồng.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</si>
</sst>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3"/>
      <scheme val="minor"/>
    </font>
    <font>
      <b/>
      <i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/>
    <xf numFmtId="0" fontId="1" fillId="2" borderId="0" xfId="0" applyFont="1" applyFill="1" applyAlignment="1">
      <alignment horizontal="right" vertical="top"/>
    </xf>
    <xf numFmtId="0" fontId="4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top"/>
    </xf>
    <xf numFmtId="0" fontId="0" fillId="0" borderId="0" xfId="0" applyAlignment="1">
      <alignment vertical="center"/>
    </xf>
    <xf numFmtId="0" fontId="4" fillId="0" borderId="0" xfId="0" applyFont="1" applyAlignment="1">
      <alignment horizontal="left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5" fillId="0" borderId="0" xfId="0" applyFont="1"/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3" fontId="4" fillId="2" borderId="0" xfId="0" applyNumberFormat="1" applyFont="1" applyFill="1" applyAlignment="1">
      <alignment horizontal="center" vertical="center" wrapText="1"/>
    </xf>
    <xf numFmtId="0" fontId="2" fillId="2" borderId="2" xfId="0" quotePrefix="1" applyFont="1" applyFill="1" applyBorder="1" applyAlignment="1">
      <alignment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3" fontId="4" fillId="2" borderId="8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top"/>
    </xf>
    <xf numFmtId="3" fontId="2" fillId="2" borderId="7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6" xfId="0" quotePrefix="1" applyFont="1" applyFill="1" applyBorder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3" xfId="0" quotePrefix="1" applyFont="1" applyFill="1" applyBorder="1" applyAlignment="1">
      <alignment horizontal="center" vertical="top" wrapText="1"/>
    </xf>
    <xf numFmtId="0" fontId="2" fillId="2" borderId="4" xfId="0" quotePrefix="1" applyFont="1" applyFill="1" applyBorder="1" applyAlignment="1">
      <alignment horizontal="center" vertical="top" wrapText="1"/>
    </xf>
    <xf numFmtId="0" fontId="2" fillId="2" borderId="5" xfId="0" quotePrefix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Chi phí thực hiện TTHC hiện tại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'Thuê tài sản kết cấu hạ tầng'!$J$23</c:f>
              <c:numCache>
                <c:formatCode>#,##0</c:formatCode>
                <c:ptCount val="1"/>
                <c:pt idx="0">
                  <c:v>4318200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C7-4E61-8227-5469BCB75EBD}"/>
            </c:ext>
          </c:extLst>
        </c:ser>
        <c:ser>
          <c:idx val="1"/>
          <c:order val="1"/>
          <c:tx>
            <c:v>Chi phí thực hiện TTHC sửa đổi</c:v>
          </c:tx>
          <c:spPr>
            <a:solidFill>
              <a:schemeClr val="accent6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'ho tro sau'!#REF!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C7-4E61-8227-5469BCB75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9188976"/>
        <c:axId val="669184624"/>
      </c:barChart>
      <c:catAx>
        <c:axId val="669188976"/>
        <c:scaling>
          <c:orientation val="minMax"/>
        </c:scaling>
        <c:delete val="1"/>
        <c:axPos val="b"/>
        <c:majorTickMark val="out"/>
        <c:minorTickMark val="none"/>
        <c:tickLblPos val="none"/>
        <c:crossAx val="669184624"/>
        <c:crosses val="autoZero"/>
        <c:auto val="1"/>
        <c:lblAlgn val="ctr"/>
        <c:lblOffset val="100"/>
        <c:noMultiLvlLbl val="0"/>
      </c:catAx>
      <c:valAx>
        <c:axId val="66918462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6691889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725716</xdr:colOff>
      <xdr:row>28</xdr:row>
      <xdr:rowOff>154215</xdr:rowOff>
    </xdr:from>
    <xdr:to>
      <xdr:col>11</xdr:col>
      <xdr:colOff>444501</xdr:colOff>
      <xdr:row>41</xdr:row>
      <xdr:rowOff>36286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812800</xdr:colOff>
      <xdr:row>2</xdr:row>
      <xdr:rowOff>25400</xdr:rowOff>
    </xdr:from>
    <xdr:to>
      <xdr:col>1</xdr:col>
      <xdr:colOff>2044700</xdr:colOff>
      <xdr:row>2</xdr:row>
      <xdr:rowOff>25400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273D60C5-4395-E6C4-2DEE-3FA9FEEC7B0F}"/>
            </a:ext>
          </a:extLst>
        </xdr:cNvPr>
        <xdr:cNvCxnSpPr/>
      </xdr:nvCxnSpPr>
      <xdr:spPr>
        <a:xfrm>
          <a:off x="1244600" y="406400"/>
          <a:ext cx="12319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0.6875</cdr:x>
      <cdr:y>0.75694</cdr:y>
    </cdr:from>
    <cdr:to>
      <cdr:x>0.93056</cdr:x>
      <cdr:y>0.85648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3143250" y="2076450"/>
          <a:ext cx="1111250" cy="27305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bg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>
              <a:solidFill>
                <a:schemeClr val="tx1"/>
              </a:solidFill>
              <a:latin typeface="Times New Roman" pitchFamily="18" charset="0"/>
              <a:cs typeface="Times New Roman" pitchFamily="18" charset="0"/>
            </a:rPr>
            <a:t>ĐVT:</a:t>
          </a:r>
          <a:r>
            <a:rPr lang="en-US" baseline="0">
              <a:solidFill>
                <a:schemeClr val="tx1"/>
              </a:solidFill>
              <a:latin typeface="Times New Roman" pitchFamily="18" charset="0"/>
              <a:cs typeface="Times New Roman" pitchFamily="18" charset="0"/>
            </a:rPr>
            <a:t> đồng</a:t>
          </a:r>
          <a:endParaRPr lang="en-US">
            <a:solidFill>
              <a:schemeClr val="tx1"/>
            </a:solidFill>
            <a:latin typeface="Times New Roman" pitchFamily="18" charset="0"/>
            <a:cs typeface="Times New Roman" pitchFamily="18" charset="0"/>
          </a:endParaRPr>
        </a:p>
      </cdr:txBody>
    </cdr:sp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topLeftCell="A19" zoomScaleNormal="100" zoomScalePageLayoutView="70" workbookViewId="0">
      <selection activeCell="T32" sqref="T32"/>
    </sheetView>
  </sheetViews>
  <sheetFormatPr defaultColWidth="8.7109375" defaultRowHeight="15" x14ac:dyDescent="0.25"/>
  <cols>
    <col min="1" max="1" width="5.7109375" customWidth="1"/>
    <col min="2" max="2" width="37.42578125" customWidth="1"/>
    <col min="3" max="3" width="9.7109375" customWidth="1"/>
    <col min="5" max="5" width="9.42578125" customWidth="1"/>
    <col min="6" max="6" width="11.42578125" customWidth="1"/>
    <col min="7" max="7" width="10.140625" customWidth="1"/>
    <col min="10" max="10" width="11.140625" customWidth="1"/>
    <col min="11" max="11" width="10.140625" customWidth="1"/>
    <col min="12" max="12" width="12.42578125" customWidth="1"/>
  </cols>
  <sheetData>
    <row r="1" spans="1:12" x14ac:dyDescent="0.25">
      <c r="B1" s="30" t="s">
        <v>40</v>
      </c>
      <c r="C1" s="1"/>
      <c r="D1" s="1"/>
      <c r="E1" s="1"/>
      <c r="F1" s="1"/>
      <c r="G1" s="1"/>
      <c r="H1" s="1"/>
      <c r="I1" s="1"/>
      <c r="J1" s="2"/>
      <c r="K1" s="1"/>
      <c r="L1" s="16" t="s">
        <v>0</v>
      </c>
    </row>
    <row r="2" spans="1:12" x14ac:dyDescent="0.25">
      <c r="A2" s="3"/>
      <c r="B2" s="3" t="s">
        <v>42</v>
      </c>
      <c r="C2" s="1"/>
      <c r="D2" s="1"/>
      <c r="E2" s="1"/>
      <c r="F2" s="1"/>
      <c r="G2" s="1"/>
      <c r="H2" s="1"/>
      <c r="I2" s="1"/>
      <c r="J2" s="4"/>
      <c r="K2" s="1"/>
      <c r="L2" s="1"/>
    </row>
    <row r="3" spans="1:12" x14ac:dyDescent="0.2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2" ht="30.75" customHeight="1" x14ac:dyDescent="0.25">
      <c r="A4" s="35" t="s">
        <v>43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1:12" x14ac:dyDescent="0.25">
      <c r="A5" s="36" t="s">
        <v>37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1:12" s="5" customFormat="1" ht="63.75" x14ac:dyDescent="0.25">
      <c r="A6" s="7" t="s">
        <v>2</v>
      </c>
      <c r="B6" s="7" t="s">
        <v>3</v>
      </c>
      <c r="C6" s="7" t="s">
        <v>4</v>
      </c>
      <c r="D6" s="7" t="s">
        <v>23</v>
      </c>
      <c r="E6" s="7" t="s">
        <v>24</v>
      </c>
      <c r="F6" s="7" t="s">
        <v>25</v>
      </c>
      <c r="G6" s="7" t="s">
        <v>26</v>
      </c>
      <c r="H6" s="7" t="s">
        <v>5</v>
      </c>
      <c r="I6" s="7" t="s">
        <v>6</v>
      </c>
      <c r="J6" s="7" t="s">
        <v>27</v>
      </c>
      <c r="K6" s="7" t="s">
        <v>28</v>
      </c>
      <c r="L6" s="7" t="s">
        <v>7</v>
      </c>
    </row>
    <row r="7" spans="1:12" x14ac:dyDescent="0.25">
      <c r="A7" s="7">
        <v>1</v>
      </c>
      <c r="B7" s="8" t="s">
        <v>44</v>
      </c>
      <c r="C7" s="9"/>
      <c r="D7" s="10"/>
      <c r="E7" s="10"/>
      <c r="F7" s="10"/>
      <c r="G7" s="10"/>
      <c r="H7" s="10"/>
      <c r="I7" s="10"/>
      <c r="J7" s="15">
        <f>SUM(J8:J10)</f>
        <v>3130700</v>
      </c>
      <c r="K7" s="15">
        <f>SUM(K8:K10)</f>
        <v>3130700</v>
      </c>
      <c r="L7" s="10"/>
    </row>
    <row r="8" spans="1:12" ht="63.75" customHeight="1" x14ac:dyDescent="0.25">
      <c r="A8" s="11" t="s">
        <v>8</v>
      </c>
      <c r="B8" s="12" t="s">
        <v>35</v>
      </c>
      <c r="C8" s="12" t="s">
        <v>41</v>
      </c>
      <c r="D8" s="11">
        <v>4</v>
      </c>
      <c r="E8" s="13">
        <v>53977</v>
      </c>
      <c r="F8" s="13"/>
      <c r="G8" s="11"/>
      <c r="H8" s="11">
        <v>1</v>
      </c>
      <c r="I8" s="11">
        <v>1</v>
      </c>
      <c r="J8" s="13">
        <f t="shared" ref="J8:J13" si="0">ROUND(E8*D8+F8,-2)</f>
        <v>215900</v>
      </c>
      <c r="K8" s="13">
        <f t="shared" ref="K8:K10" si="1">J8*H8*I8</f>
        <v>215900</v>
      </c>
      <c r="L8" s="39" t="s">
        <v>48</v>
      </c>
    </row>
    <row r="9" spans="1:12" ht="102" customHeight="1" x14ac:dyDescent="0.25">
      <c r="A9" s="11" t="s">
        <v>31</v>
      </c>
      <c r="B9" s="21" t="s">
        <v>45</v>
      </c>
      <c r="C9" s="12" t="s">
        <v>41</v>
      </c>
      <c r="D9" s="11">
        <v>50</v>
      </c>
      <c r="E9" s="13">
        <f>E8</f>
        <v>53977</v>
      </c>
      <c r="F9" s="13"/>
      <c r="G9" s="11"/>
      <c r="H9" s="11">
        <v>1</v>
      </c>
      <c r="I9" s="11">
        <v>1</v>
      </c>
      <c r="J9" s="13">
        <f t="shared" si="0"/>
        <v>2698900</v>
      </c>
      <c r="K9" s="13">
        <f t="shared" si="1"/>
        <v>2698900</v>
      </c>
      <c r="L9" s="40"/>
    </row>
    <row r="10" spans="1:12" ht="25.5" x14ac:dyDescent="0.25">
      <c r="A10" s="11" t="s">
        <v>32</v>
      </c>
      <c r="B10" s="21" t="s">
        <v>46</v>
      </c>
      <c r="C10" s="12" t="s">
        <v>47</v>
      </c>
      <c r="D10" s="23">
        <v>4</v>
      </c>
      <c r="E10" s="22">
        <f t="shared" ref="E10" si="2">E9</f>
        <v>53977</v>
      </c>
      <c r="F10" s="22"/>
      <c r="G10" s="23"/>
      <c r="H10" s="11">
        <v>1</v>
      </c>
      <c r="I10" s="11">
        <v>1</v>
      </c>
      <c r="J10" s="13">
        <f t="shared" si="0"/>
        <v>215900</v>
      </c>
      <c r="K10" s="13">
        <f t="shared" si="1"/>
        <v>215900</v>
      </c>
      <c r="L10" s="40"/>
    </row>
    <row r="11" spans="1:12" x14ac:dyDescent="0.25">
      <c r="A11" s="7">
        <v>2</v>
      </c>
      <c r="B11" s="14" t="s">
        <v>9</v>
      </c>
      <c r="C11" s="25" t="s">
        <v>10</v>
      </c>
      <c r="D11" s="28">
        <v>1</v>
      </c>
      <c r="E11" s="29">
        <f>E10</f>
        <v>53977</v>
      </c>
      <c r="F11" s="28"/>
      <c r="G11" s="28"/>
      <c r="H11" s="28">
        <v>1</v>
      </c>
      <c r="I11" s="11">
        <v>1</v>
      </c>
      <c r="J11" s="13">
        <f t="shared" si="0"/>
        <v>54000</v>
      </c>
      <c r="K11" s="27">
        <f>I11*J11</f>
        <v>54000</v>
      </c>
      <c r="L11" s="40"/>
    </row>
    <row r="12" spans="1:12" x14ac:dyDescent="0.25">
      <c r="A12" s="11"/>
      <c r="B12" s="12"/>
      <c r="C12" s="25" t="s">
        <v>11</v>
      </c>
      <c r="D12" s="28">
        <v>1</v>
      </c>
      <c r="E12" s="29">
        <f t="shared" ref="E12:E13" si="3">E11</f>
        <v>53977</v>
      </c>
      <c r="F12" s="26"/>
      <c r="G12" s="26"/>
      <c r="H12" s="28">
        <v>1</v>
      </c>
      <c r="I12" s="28">
        <v>1</v>
      </c>
      <c r="J12" s="13">
        <f t="shared" si="0"/>
        <v>54000</v>
      </c>
      <c r="K12" s="27">
        <f t="shared" ref="K12:K13" si="4">I12*J12</f>
        <v>54000</v>
      </c>
      <c r="L12" s="40"/>
    </row>
    <row r="13" spans="1:12" x14ac:dyDescent="0.25">
      <c r="A13" s="11"/>
      <c r="B13" s="12"/>
      <c r="C13" s="25" t="s">
        <v>12</v>
      </c>
      <c r="D13" s="28">
        <v>1</v>
      </c>
      <c r="E13" s="29">
        <f t="shared" si="3"/>
        <v>53977</v>
      </c>
      <c r="F13" s="26"/>
      <c r="G13" s="26"/>
      <c r="H13" s="28">
        <v>1</v>
      </c>
      <c r="I13" s="28">
        <v>1</v>
      </c>
      <c r="J13" s="13">
        <f t="shared" si="0"/>
        <v>54000</v>
      </c>
      <c r="K13" s="27">
        <f t="shared" si="4"/>
        <v>54000</v>
      </c>
      <c r="L13" s="40"/>
    </row>
    <row r="14" spans="1:12" x14ac:dyDescent="0.25">
      <c r="A14" s="7">
        <v>3</v>
      </c>
      <c r="B14" s="14" t="s">
        <v>13</v>
      </c>
      <c r="C14" s="12"/>
      <c r="D14" s="24"/>
      <c r="E14" s="24"/>
      <c r="F14" s="24"/>
      <c r="G14" s="24"/>
      <c r="H14" s="24"/>
      <c r="I14" s="24"/>
      <c r="J14" s="24"/>
      <c r="K14" s="11"/>
      <c r="L14" s="40"/>
    </row>
    <row r="15" spans="1:12" x14ac:dyDescent="0.25">
      <c r="A15" s="11" t="s">
        <v>14</v>
      </c>
      <c r="B15" s="12" t="s">
        <v>15</v>
      </c>
      <c r="C15" s="12"/>
      <c r="D15" s="11"/>
      <c r="E15" s="11"/>
      <c r="F15" s="11"/>
      <c r="G15" s="11"/>
      <c r="H15" s="11"/>
      <c r="I15" s="11"/>
      <c r="J15" s="11"/>
      <c r="K15" s="11"/>
      <c r="L15" s="40"/>
    </row>
    <row r="16" spans="1:12" x14ac:dyDescent="0.25">
      <c r="A16" s="11" t="s">
        <v>16</v>
      </c>
      <c r="B16" s="12" t="s">
        <v>17</v>
      </c>
      <c r="C16" s="12"/>
      <c r="D16" s="11"/>
      <c r="E16" s="11"/>
      <c r="F16" s="11"/>
      <c r="G16" s="11"/>
      <c r="H16" s="11"/>
      <c r="I16" s="11"/>
      <c r="J16" s="11"/>
      <c r="K16" s="11"/>
      <c r="L16" s="40"/>
    </row>
    <row r="17" spans="1:12" x14ac:dyDescent="0.25">
      <c r="A17" s="11" t="s">
        <v>18</v>
      </c>
      <c r="B17" s="12" t="s">
        <v>19</v>
      </c>
      <c r="C17" s="12"/>
      <c r="D17" s="11"/>
      <c r="E17" s="11"/>
      <c r="F17" s="11"/>
      <c r="G17" s="11"/>
      <c r="H17" s="11"/>
      <c r="I17" s="11"/>
      <c r="J17" s="11"/>
      <c r="K17" s="13"/>
      <c r="L17" s="40"/>
    </row>
    <row r="18" spans="1:12" ht="90" x14ac:dyDescent="0.25">
      <c r="A18" s="7">
        <v>4</v>
      </c>
      <c r="B18" s="14" t="s">
        <v>29</v>
      </c>
      <c r="C18" s="9" t="s">
        <v>36</v>
      </c>
      <c r="D18" s="11">
        <v>20</v>
      </c>
      <c r="E18" s="13">
        <f>E8</f>
        <v>53977</v>
      </c>
      <c r="F18" s="11"/>
      <c r="G18" s="11"/>
      <c r="H18" s="11">
        <v>1</v>
      </c>
      <c r="I18" s="11">
        <v>1</v>
      </c>
      <c r="J18" s="11">
        <f>ROUND(E18*D18+F18,-2)</f>
        <v>1079500</v>
      </c>
      <c r="K18" s="15">
        <f>I18*J18</f>
        <v>1079500</v>
      </c>
      <c r="L18" s="40"/>
    </row>
    <row r="19" spans="1:12" x14ac:dyDescent="0.25">
      <c r="A19" s="7">
        <v>5</v>
      </c>
      <c r="B19" s="14" t="s">
        <v>30</v>
      </c>
      <c r="C19" s="12"/>
      <c r="D19" s="11"/>
      <c r="E19" s="11"/>
      <c r="F19" s="11"/>
      <c r="G19" s="11"/>
      <c r="H19" s="11"/>
      <c r="I19" s="11"/>
      <c r="J19" s="11"/>
      <c r="K19" s="11">
        <v>0</v>
      </c>
      <c r="L19" s="40"/>
    </row>
    <row r="20" spans="1:12" x14ac:dyDescent="0.25">
      <c r="A20" s="7">
        <v>6</v>
      </c>
      <c r="B20" s="14" t="s">
        <v>20</v>
      </c>
      <c r="C20" s="12" t="s">
        <v>10</v>
      </c>
      <c r="D20" s="11">
        <v>1</v>
      </c>
      <c r="E20" s="13">
        <f>E8</f>
        <v>53977</v>
      </c>
      <c r="F20" s="11"/>
      <c r="G20" s="11"/>
      <c r="H20" s="11">
        <v>1</v>
      </c>
      <c r="I20" s="11">
        <v>1</v>
      </c>
      <c r="J20" s="15">
        <f>ROUND(E20*D20+F20,-2)</f>
        <v>54000</v>
      </c>
      <c r="K20" s="15">
        <f>J20*H20*I20</f>
        <v>54000</v>
      </c>
      <c r="L20" s="40"/>
    </row>
    <row r="21" spans="1:12" x14ac:dyDescent="0.25">
      <c r="A21" s="11"/>
      <c r="B21" s="12"/>
      <c r="C21" s="12" t="s">
        <v>11</v>
      </c>
      <c r="D21" s="11">
        <v>1</v>
      </c>
      <c r="E21" s="13">
        <f t="shared" ref="E21:E22" si="5">E9</f>
        <v>53977</v>
      </c>
      <c r="F21" s="11"/>
      <c r="G21" s="11"/>
      <c r="H21" s="11">
        <v>1</v>
      </c>
      <c r="I21" s="11">
        <v>1</v>
      </c>
      <c r="J21" s="15">
        <f t="shared" ref="J21:J22" si="6">ROUND(E21*D21+F21,-2)</f>
        <v>54000</v>
      </c>
      <c r="K21" s="15">
        <f t="shared" ref="K21:K22" si="7">J21*H21*I21</f>
        <v>54000</v>
      </c>
      <c r="L21" s="40"/>
    </row>
    <row r="22" spans="1:12" x14ac:dyDescent="0.25">
      <c r="A22" s="11"/>
      <c r="B22" s="12"/>
      <c r="C22" s="12" t="s">
        <v>12</v>
      </c>
      <c r="D22" s="11">
        <v>1</v>
      </c>
      <c r="E22" s="13">
        <f t="shared" si="5"/>
        <v>53977</v>
      </c>
      <c r="F22" s="11"/>
      <c r="G22" s="11"/>
      <c r="H22" s="11">
        <v>1</v>
      </c>
      <c r="I22" s="11">
        <v>1</v>
      </c>
      <c r="J22" s="15">
        <f t="shared" si="6"/>
        <v>54000</v>
      </c>
      <c r="K22" s="15">
        <f t="shared" si="7"/>
        <v>54000</v>
      </c>
      <c r="L22" s="41"/>
    </row>
    <row r="23" spans="1:12" x14ac:dyDescent="0.25">
      <c r="A23" s="11"/>
      <c r="B23" s="38" t="s">
        <v>21</v>
      </c>
      <c r="C23" s="38"/>
      <c r="D23" s="11"/>
      <c r="E23" s="11"/>
      <c r="F23" s="11"/>
      <c r="G23" s="11"/>
      <c r="H23" s="11"/>
      <c r="I23" s="11"/>
      <c r="J23" s="15">
        <f>J7+J11+J14+J18+J19+J20</f>
        <v>4318200</v>
      </c>
      <c r="K23" s="15">
        <f>K7+K11+K14+K18+K19+K20</f>
        <v>4318200</v>
      </c>
      <c r="L23" s="11"/>
    </row>
    <row r="24" spans="1:12" x14ac:dyDescent="0.25">
      <c r="A24" s="18"/>
      <c r="B24" s="19"/>
      <c r="C24" s="19"/>
      <c r="D24" s="18"/>
      <c r="E24" s="18"/>
      <c r="F24" s="18"/>
      <c r="G24" s="18"/>
      <c r="H24" s="18"/>
      <c r="I24" s="18"/>
      <c r="J24" s="20"/>
      <c r="K24" s="20"/>
      <c r="L24" s="18"/>
    </row>
    <row r="25" spans="1:12" x14ac:dyDescent="0.25">
      <c r="A25" s="36" t="s">
        <v>38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</row>
    <row r="26" spans="1:12" s="5" customFormat="1" ht="90" customHeight="1" x14ac:dyDescent="0.25">
      <c r="A26" s="7" t="s">
        <v>2</v>
      </c>
      <c r="B26" s="7" t="s">
        <v>3</v>
      </c>
      <c r="C26" s="7" t="s">
        <v>4</v>
      </c>
      <c r="D26" s="7" t="s">
        <v>23</v>
      </c>
      <c r="E26" s="7" t="s">
        <v>24</v>
      </c>
      <c r="F26" s="7" t="s">
        <v>25</v>
      </c>
      <c r="G26" s="7" t="s">
        <v>26</v>
      </c>
      <c r="H26" s="7" t="s">
        <v>5</v>
      </c>
      <c r="I26" s="7" t="s">
        <v>6</v>
      </c>
      <c r="J26" s="7" t="s">
        <v>27</v>
      </c>
      <c r="K26" s="7" t="s">
        <v>28</v>
      </c>
      <c r="L26" s="7" t="s">
        <v>7</v>
      </c>
    </row>
    <row r="27" spans="1:12" x14ac:dyDescent="0.25">
      <c r="A27" s="7"/>
      <c r="B27" s="8"/>
      <c r="C27" s="9"/>
      <c r="D27" s="10"/>
      <c r="E27" s="10"/>
      <c r="F27" s="10"/>
      <c r="G27" s="10"/>
      <c r="H27" s="10"/>
      <c r="I27" s="10"/>
      <c r="J27" s="15"/>
      <c r="K27" s="15"/>
      <c r="L27" s="32"/>
    </row>
    <row r="28" spans="1:12" x14ac:dyDescent="0.25">
      <c r="A28" s="11"/>
      <c r="B28" s="12"/>
      <c r="C28" s="12"/>
      <c r="D28" s="11"/>
      <c r="E28" s="13"/>
      <c r="F28" s="13"/>
      <c r="G28" s="11"/>
      <c r="H28" s="11"/>
      <c r="I28" s="11"/>
      <c r="J28" s="13"/>
      <c r="K28" s="31"/>
      <c r="L28" s="33"/>
    </row>
    <row r="29" spans="1:12" ht="21" customHeight="1" x14ac:dyDescent="0.25">
      <c r="A29" s="6" t="s">
        <v>22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x14ac:dyDescent="0.25">
      <c r="A30" s="17" t="s">
        <v>33</v>
      </c>
    </row>
    <row r="31" spans="1:12" x14ac:dyDescent="0.25">
      <c r="A31" s="37"/>
      <c r="B31" s="37"/>
      <c r="C31" s="37"/>
      <c r="D31" s="37"/>
      <c r="E31" s="37"/>
    </row>
    <row r="32" spans="1:12" x14ac:dyDescent="0.25">
      <c r="A32" s="37"/>
      <c r="B32" s="37"/>
      <c r="C32" s="37"/>
      <c r="D32" s="37"/>
      <c r="E32" s="37"/>
    </row>
    <row r="42" spans="1:12" x14ac:dyDescent="0.25">
      <c r="A42" s="17" t="s">
        <v>34</v>
      </c>
    </row>
    <row r="43" spans="1:12" x14ac:dyDescent="0.25">
      <c r="A43" s="37" t="s">
        <v>39</v>
      </c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</row>
  </sheetData>
  <mergeCells count="8">
    <mergeCell ref="A3:L3"/>
    <mergeCell ref="A4:L4"/>
    <mergeCell ref="A5:L5"/>
    <mergeCell ref="A25:L25"/>
    <mergeCell ref="A43:L43"/>
    <mergeCell ref="A31:E32"/>
    <mergeCell ref="B23:C23"/>
    <mergeCell ref="L8:L22"/>
  </mergeCells>
  <pageMargins left="0.511811023622047" right="0.47244094488188998" top="0.62992125984252001" bottom="0.62992125984252001" header="0.31496062992126" footer="0.31496062992126"/>
  <pageSetup paperSize="9" scale="88" fitToHeight="0" orientation="landscape" r:id="rId1"/>
  <headerFooter>
    <oddHeader>&amp;C&amp;P/&amp;N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Thuê tài sản kết cấu hạ tầng</vt:lpstr>
      <vt:lpstr>'Thuê tài sản kết cấu hạ tầng'!Print_Titles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STC</dc:creator>
  <cp:lastModifiedBy>Administrator</cp:lastModifiedBy>
  <cp:lastPrinted>2024-06-18T07:02:59Z</cp:lastPrinted>
  <dcterms:created xsi:type="dcterms:W3CDTF">2022-09-05T08:55:53Z</dcterms:created>
  <dcterms:modified xsi:type="dcterms:W3CDTF">2025-11-17T02:09:49Z</dcterms:modified>
</cp:coreProperties>
</file>