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14295" windowHeight="9480" firstSheet="2" activeTab="2"/>
  </bookViews>
  <sheets>
    <sheet name="PA2" sheetId="2" state="hidden" r:id="rId1"/>
    <sheet name="Sheet3" sheetId="3" state="hidden" r:id="rId2"/>
    <sheet name="Sheet1" sheetId="4" r:id="rId3"/>
  </sheets>
  <definedNames>
    <definedName name="_xlnm.Print_Titles" localSheetId="2">Sheet1!$5:$6</definedName>
  </definedNames>
  <calcPr calcId="125725"/>
</workbook>
</file>

<file path=xl/calcChain.xml><?xml version="1.0" encoding="utf-8"?>
<calcChain xmlns="http://schemas.openxmlformats.org/spreadsheetml/2006/main">
  <c r="H206" i="4"/>
  <c r="H207"/>
  <c r="H208"/>
  <c r="H209"/>
  <c r="H210"/>
  <c r="H212"/>
  <c r="H213"/>
  <c r="H214"/>
  <c r="H215"/>
  <c r="H216"/>
  <c r="H217"/>
  <c r="H219"/>
  <c r="H220"/>
  <c r="H221"/>
  <c r="H222"/>
  <c r="H223"/>
  <c r="H224"/>
  <c r="H226"/>
  <c r="H227"/>
  <c r="H229"/>
  <c r="H205"/>
  <c r="G206"/>
  <c r="G207"/>
  <c r="G208"/>
  <c r="G209"/>
  <c r="G210"/>
  <c r="G212"/>
  <c r="G213"/>
  <c r="G214"/>
  <c r="G215"/>
  <c r="G216"/>
  <c r="G217"/>
  <c r="G219"/>
  <c r="G220"/>
  <c r="G221"/>
  <c r="G222"/>
  <c r="G223"/>
  <c r="G224"/>
  <c r="G226"/>
  <c r="G227"/>
  <c r="G229"/>
  <c r="G205"/>
  <c r="H192"/>
  <c r="H193"/>
  <c r="H194"/>
  <c r="H196"/>
  <c r="H197"/>
  <c r="H198"/>
  <c r="H199"/>
  <c r="H201"/>
  <c r="H202"/>
  <c r="H191"/>
  <c r="G192"/>
  <c r="G193"/>
  <c r="G194"/>
  <c r="G196"/>
  <c r="G197"/>
  <c r="G198"/>
  <c r="G199"/>
  <c r="G201"/>
  <c r="G202"/>
  <c r="G191"/>
  <c r="H171"/>
  <c r="H172"/>
  <c r="H173"/>
  <c r="H174"/>
  <c r="H175"/>
  <c r="H176"/>
  <c r="H177"/>
  <c r="H178"/>
  <c r="H179"/>
  <c r="H180"/>
  <c r="H181"/>
  <c r="H182"/>
  <c r="H183"/>
  <c r="H184"/>
  <c r="H185"/>
  <c r="H186"/>
  <c r="H187"/>
  <c r="H188"/>
  <c r="G171"/>
  <c r="G172"/>
  <c r="G173"/>
  <c r="G174"/>
  <c r="G175"/>
  <c r="G176"/>
  <c r="G177"/>
  <c r="G178"/>
  <c r="G179"/>
  <c r="G180"/>
  <c r="G181"/>
  <c r="G182"/>
  <c r="G183"/>
  <c r="G184"/>
  <c r="G185"/>
  <c r="G186"/>
  <c r="G187"/>
  <c r="G188"/>
  <c r="H153"/>
  <c r="H154"/>
  <c r="H155"/>
  <c r="H156"/>
  <c r="H157"/>
  <c r="H158"/>
  <c r="H159"/>
  <c r="H160"/>
  <c r="H161"/>
  <c r="H162"/>
  <c r="H163"/>
  <c r="H164"/>
  <c r="H165"/>
  <c r="H166"/>
  <c r="H167"/>
  <c r="H168"/>
  <c r="H169"/>
  <c r="H170"/>
  <c r="G153"/>
  <c r="G154"/>
  <c r="G155"/>
  <c r="G156"/>
  <c r="G157"/>
  <c r="G158"/>
  <c r="G159"/>
  <c r="G160"/>
  <c r="G161"/>
  <c r="G162"/>
  <c r="G163"/>
  <c r="G164"/>
  <c r="G165"/>
  <c r="G166"/>
  <c r="G167"/>
  <c r="G168"/>
  <c r="G169"/>
  <c r="G170"/>
  <c r="H137"/>
  <c r="H142"/>
  <c r="H143"/>
  <c r="H144"/>
  <c r="H145"/>
  <c r="H146"/>
  <c r="H147"/>
  <c r="H148"/>
  <c r="H149"/>
  <c r="H150"/>
  <c r="H151"/>
  <c r="H152"/>
  <c r="G135"/>
  <c r="H135" s="1"/>
  <c r="G136"/>
  <c r="H136" s="1"/>
  <c r="G137"/>
  <c r="G138"/>
  <c r="H138" s="1"/>
  <c r="G139"/>
  <c r="H139" s="1"/>
  <c r="G140"/>
  <c r="H140" s="1"/>
  <c r="G141"/>
  <c r="H141" s="1"/>
  <c r="G142"/>
  <c r="G143"/>
  <c r="G144"/>
  <c r="G145"/>
  <c r="G146"/>
  <c r="G147"/>
  <c r="G148"/>
  <c r="G149"/>
  <c r="G150"/>
  <c r="G151"/>
  <c r="G152"/>
  <c r="G123"/>
  <c r="H123" s="1"/>
  <c r="G124"/>
  <c r="H124" s="1"/>
  <c r="G125"/>
  <c r="H125" s="1"/>
  <c r="G126"/>
  <c r="H126" s="1"/>
  <c r="G127"/>
  <c r="H127" s="1"/>
  <c r="G128"/>
  <c r="H128" s="1"/>
  <c r="G129"/>
  <c r="H129" s="1"/>
  <c r="G130"/>
  <c r="H130" s="1"/>
  <c r="G131"/>
  <c r="H131" s="1"/>
  <c r="G132"/>
  <c r="H132" s="1"/>
  <c r="G133"/>
  <c r="H133" s="1"/>
  <c r="G134"/>
  <c r="H134" s="1"/>
  <c r="G116"/>
  <c r="H116" s="1"/>
  <c r="G117"/>
  <c r="H117" s="1"/>
  <c r="G118"/>
  <c r="H118" s="1"/>
  <c r="G119"/>
  <c r="H119" s="1"/>
  <c r="G120"/>
  <c r="H120" s="1"/>
  <c r="G121"/>
  <c r="H121" s="1"/>
  <c r="G102"/>
  <c r="H102" s="1"/>
  <c r="G103"/>
  <c r="H103" s="1"/>
  <c r="G104"/>
  <c r="H104" s="1"/>
  <c r="G105"/>
  <c r="H105" s="1"/>
  <c r="G106"/>
  <c r="H106" s="1"/>
  <c r="G107"/>
  <c r="H107" s="1"/>
  <c r="G109"/>
  <c r="H109" s="1"/>
  <c r="G110"/>
  <c r="H110" s="1"/>
  <c r="G111"/>
  <c r="H111" s="1"/>
  <c r="G112"/>
  <c r="H112" s="1"/>
  <c r="G113"/>
  <c r="H113" s="1"/>
  <c r="G114"/>
  <c r="H114" s="1"/>
  <c r="H20"/>
  <c r="H29"/>
  <c r="H32"/>
  <c r="H41"/>
  <c r="H44"/>
  <c r="H53"/>
  <c r="H56"/>
  <c r="H65"/>
  <c r="H68"/>
  <c r="G9"/>
  <c r="H9" s="1"/>
  <c r="G10"/>
  <c r="H10" s="1"/>
  <c r="G11"/>
  <c r="H11" s="1"/>
  <c r="G12"/>
  <c r="H12" s="1"/>
  <c r="G13"/>
  <c r="H13" s="1"/>
  <c r="G14"/>
  <c r="H14" s="1"/>
  <c r="G15"/>
  <c r="H15" s="1"/>
  <c r="G16"/>
  <c r="H16" s="1"/>
  <c r="G17"/>
  <c r="H17" s="1"/>
  <c r="G18"/>
  <c r="H18" s="1"/>
  <c r="G19"/>
  <c r="H19" s="1"/>
  <c r="G20"/>
  <c r="G21"/>
  <c r="H21" s="1"/>
  <c r="G22"/>
  <c r="H22" s="1"/>
  <c r="G23"/>
  <c r="H23" s="1"/>
  <c r="G24"/>
  <c r="H24" s="1"/>
  <c r="G25"/>
  <c r="H25" s="1"/>
  <c r="G26"/>
  <c r="H26" s="1"/>
  <c r="G27"/>
  <c r="H27" s="1"/>
  <c r="G28"/>
  <c r="H28" s="1"/>
  <c r="G29"/>
  <c r="G30"/>
  <c r="H30" s="1"/>
  <c r="G31"/>
  <c r="H31" s="1"/>
  <c r="G32"/>
  <c r="G33"/>
  <c r="H33" s="1"/>
  <c r="G34"/>
  <c r="H34" s="1"/>
  <c r="G35"/>
  <c r="H35" s="1"/>
  <c r="G36"/>
  <c r="H36" s="1"/>
  <c r="G37"/>
  <c r="H37" s="1"/>
  <c r="G38"/>
  <c r="H38" s="1"/>
  <c r="G39"/>
  <c r="H39" s="1"/>
  <c r="G40"/>
  <c r="H40" s="1"/>
  <c r="G41"/>
  <c r="G42"/>
  <c r="H42" s="1"/>
  <c r="G43"/>
  <c r="H43" s="1"/>
  <c r="G44"/>
  <c r="G45"/>
  <c r="H45" s="1"/>
  <c r="G46"/>
  <c r="H46" s="1"/>
  <c r="G47"/>
  <c r="H47" s="1"/>
  <c r="G48"/>
  <c r="H48" s="1"/>
  <c r="G49"/>
  <c r="H49" s="1"/>
  <c r="G50"/>
  <c r="H50" s="1"/>
  <c r="G51"/>
  <c r="H51" s="1"/>
  <c r="G52"/>
  <c r="H52" s="1"/>
  <c r="G53"/>
  <c r="G54"/>
  <c r="H54" s="1"/>
  <c r="G55"/>
  <c r="H55" s="1"/>
  <c r="G56"/>
  <c r="G57"/>
  <c r="H57" s="1"/>
  <c r="G58"/>
  <c r="H58" s="1"/>
  <c r="G59"/>
  <c r="H59" s="1"/>
  <c r="G60"/>
  <c r="H60" s="1"/>
  <c r="G61"/>
  <c r="H61" s="1"/>
  <c r="G62"/>
  <c r="H62" s="1"/>
  <c r="G63"/>
  <c r="H63" s="1"/>
  <c r="G64"/>
  <c r="H64" s="1"/>
  <c r="G65"/>
  <c r="G66"/>
  <c r="H66" s="1"/>
  <c r="G67"/>
  <c r="H67" s="1"/>
  <c r="G68"/>
  <c r="G69"/>
  <c r="H69" s="1"/>
  <c r="G70"/>
  <c r="H70" s="1"/>
  <c r="G71"/>
  <c r="H71" s="1"/>
  <c r="G72"/>
  <c r="H72" s="1"/>
  <c r="G73"/>
  <c r="H73" s="1"/>
  <c r="G75"/>
  <c r="H75" s="1"/>
  <c r="G76"/>
  <c r="H76" s="1"/>
  <c r="G77"/>
  <c r="H77" s="1"/>
  <c r="G78"/>
  <c r="H78" s="1"/>
  <c r="G79"/>
  <c r="H79" s="1"/>
  <c r="G80"/>
  <c r="H80" s="1"/>
  <c r="G82"/>
  <c r="H82" s="1"/>
  <c r="G83"/>
  <c r="H83" s="1"/>
  <c r="G84"/>
  <c r="H84" s="1"/>
  <c r="G85"/>
  <c r="H85" s="1"/>
  <c r="G86"/>
  <c r="H86" s="1"/>
  <c r="G87"/>
  <c r="H87" s="1"/>
  <c r="G89"/>
  <c r="H89" s="1"/>
  <c r="G90"/>
  <c r="H90" s="1"/>
  <c r="G91"/>
  <c r="H91" s="1"/>
  <c r="G92"/>
  <c r="H92" s="1"/>
  <c r="G93"/>
  <c r="H93" s="1"/>
  <c r="G94"/>
  <c r="H94" s="1"/>
  <c r="G8"/>
  <c r="H8" s="1"/>
  <c r="E17" i="2" l="1"/>
  <c r="E18"/>
  <c r="E19"/>
  <c r="E20"/>
  <c r="E21"/>
  <c r="E16"/>
  <c r="I14"/>
  <c r="E144"/>
  <c r="E143"/>
  <c r="E142"/>
  <c r="E141"/>
  <c r="E140"/>
  <c r="E139"/>
  <c r="E138"/>
  <c r="E137"/>
  <c r="E136"/>
  <c r="E135"/>
  <c r="E134"/>
  <c r="E133"/>
  <c r="E132"/>
  <c r="E131"/>
  <c r="E130"/>
  <c r="E129"/>
  <c r="E128"/>
  <c r="E127"/>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5"/>
  <c r="E56" s="1"/>
  <c r="E54"/>
  <c r="E52"/>
  <c r="E51"/>
  <c r="E50"/>
  <c r="E49"/>
  <c r="E48"/>
  <c r="E47"/>
  <c r="E46"/>
  <c r="E45"/>
  <c r="E44"/>
  <c r="E43"/>
  <c r="E42"/>
  <c r="E41"/>
  <c r="E40"/>
  <c r="E39"/>
  <c r="E38"/>
  <c r="E37"/>
  <c r="E36"/>
  <c r="E35"/>
  <c r="E34"/>
  <c r="E33"/>
  <c r="E32"/>
  <c r="I30"/>
  <c r="E30"/>
  <c r="I29"/>
  <c r="E29"/>
  <c r="I28"/>
  <c r="E28"/>
  <c r="E27"/>
  <c r="I27" s="1"/>
  <c r="E25"/>
  <c r="I25" s="1"/>
  <c r="I24"/>
  <c r="E24"/>
  <c r="I23"/>
  <c r="E23"/>
  <c r="I22"/>
  <c r="E22"/>
  <c r="I15"/>
  <c r="E15"/>
  <c r="I13"/>
  <c r="E13"/>
  <c r="I11"/>
  <c r="E11"/>
  <c r="I10"/>
  <c r="E10"/>
  <c r="I9"/>
  <c r="E9"/>
  <c r="I8"/>
  <c r="E8"/>
  <c r="I7"/>
  <c r="E7"/>
</calcChain>
</file>

<file path=xl/sharedStrings.xml><?xml version="1.0" encoding="utf-8"?>
<sst xmlns="http://schemas.openxmlformats.org/spreadsheetml/2006/main" count="1068" uniqueCount="301">
  <si>
    <t>STT</t>
  </si>
  <si>
    <t>Danh mục</t>
  </si>
  <si>
    <t>Đơn vị tính</t>
  </si>
  <si>
    <t>I</t>
  </si>
  <si>
    <t>NHÀ Ở</t>
  </si>
  <si>
    <t>Nhà biệt thự</t>
  </si>
  <si>
    <t>a</t>
  </si>
  <si>
    <t>Nhà kiểu biệt thự từ 2 đến 3 tầng, kết cấu khung chịu lực BTCT; tường bao xây gạch; sàn, mái BTCT đổ tại chỗ không có tầng hầm</t>
  </si>
  <si>
    <t>b</t>
  </si>
  <si>
    <t>Nhà kiểu biệt thự 1 tầng, kết cấu khung chịu lực BTCT; tường bao xây gạch; sàn, mái BTCT đổ tại chỗ không có tầng hầm</t>
  </si>
  <si>
    <t>c</t>
  </si>
  <si>
    <t>Nhà kiểu biệt thự từ 4 đến 5 tầng, kết cấu khung chịu lực BTCT; tường bao xây gạch; sàn, mái BTCT đổ tại chỗ không có tầng hầm</t>
  </si>
  <si>
    <t>d</t>
  </si>
  <si>
    <t>Nhà kiểu biệt thự từ 2 đến 3 tầng, kết cấu khung chịu lực BTCT; tường bao xây gạch; sàn, mái BTCT đổ tại chỗ có 1 tầng hầm</t>
  </si>
  <si>
    <t>đ</t>
  </si>
  <si>
    <t>Nhà kiểu biệt thự từ 4 đến 5 tầng, kết cấu khung chịu lực BTCT; tường bao xây gạch; sàn, mái BTCT đổ tại chỗ có 1 tầng hầm</t>
  </si>
  <si>
    <t>Nhà kết cấu khung BTCT chịu lực</t>
  </si>
  <si>
    <t>Nhà từ 2 đến 3 tầng, kết cấu khung chịu lực BTCT; tường bao xây gạch; sàn, mái BTCT đổ tại chỗ không có tầng hầm</t>
  </si>
  <si>
    <t>Nhà 1 tầng, kết cấu khung chịu lực BTCT; tường bao xây gạch; sàn, mái BTCT đổ tại chỗ không có tầng hầm</t>
  </si>
  <si>
    <t>Nhà từ 4 đến 5 tầng, kết cấu khung chịu lực BTCT; tường bao xây gạch; sàn, mái BTCT đổ tại chỗ không có tầng hầm</t>
  </si>
  <si>
    <t>Nhà từ 6 đến 8 tầng, kết cấu khung chịu lực BTCT; tường bao xây gạch; sàn, mái BTCT đổ tại chỗ không có tầng hầm</t>
  </si>
  <si>
    <t>h</t>
  </si>
  <si>
    <t>Nhà từ 2 đến 3 tầng, kết cấu khung chịu lực BTCT; tường bao xây gạch; sàn, mái BTCT đổ tại chỗ có 1 tầng hầm</t>
  </si>
  <si>
    <t>i</t>
  </si>
  <si>
    <t>Nhà từ 4 đến 5 tầng, kết cấu khung chịu lực BTCT; tường bao xây gạch; sàn, mái BTCT đổ tại chỗ có 1 tầng hầm</t>
  </si>
  <si>
    <t>k</t>
  </si>
  <si>
    <t>Nhà từ 6 đến 8 tầng, kết cấu khung chịu lực BTCT; tường bao xây gạch; sàn, mái BTCT đổ tại chỗ có 1 tầng hầm</t>
  </si>
  <si>
    <t>Nhà kết cấu tường chịu lực</t>
  </si>
  <si>
    <t>Nhà 1 tầng, căn hộ khép kín, kết cấu tường gạch chịu lực, mái BTCT đổ tại chỗ</t>
  </si>
  <si>
    <t>Nhà 2-3 tầng, căn hộ khép kín, kết cấu tường gạch chịu lực, mái BTCT đổ tại chỗ</t>
  </si>
  <si>
    <t>Nhà 4-5 tầng, căn hộ khép kín, kết cấu tường gạch chịu lực, mái BTCT đổ tại chỗ</t>
  </si>
  <si>
    <t>Nhà 1 tầng, kết cấu tường gạch chịu lực, mái ngói hoặc mái tôn</t>
  </si>
  <si>
    <t>II</t>
  </si>
  <si>
    <t>NHÀ XƯỞNG SẢN XUẤT</t>
  </si>
  <si>
    <t>Nhà 1 tầng khẩu độ 12m, cao ≤ 6m, không có cầu trục, tường gạch thu hồi mái ngói, mái tôn</t>
  </si>
  <si>
    <t>Nhà 1 tầng khẩu độ 12m, cao ≤ 6m, không có cầu trục, tường gạch, bổ trụ, kèo thép, mái tôn</t>
  </si>
  <si>
    <t>Nhà 1 tầng khẩu độ 12m, cao ≤ 6m, không có cầu trục, tường gạch, mái bằng</t>
  </si>
  <si>
    <t>Nhà 1 tầng khẩu độ 12m, cao ≤ 6m, không có cầu trục, cột bê tông, kèo thép, tường gạch, mái tôn</t>
  </si>
  <si>
    <t>Nhà 1 tầng khẩu độ 12m, cao ≤ 6m, không có cầu trục, cột kèo bê tông, tường gạch, mái tôn</t>
  </si>
  <si>
    <t>Nhà 1 tầng khẩu độ 12m, cao ≤ 6m, không có cầu trục, cột kèo thép, tường gạch, mái tôn</t>
  </si>
  <si>
    <t>Nhà 1 tầng khẩu độ 15m, cao ≤ 9m, không có cầu trục, cột kèo bê tông, tường gạch, mái tôn</t>
  </si>
  <si>
    <t>Nhà 1 tầng khẩu độ 15m, cao ≤ 9m, không có cầu trục, cột bê tông kèo thép, tường gạch, mái tôn</t>
  </si>
  <si>
    <t>Nhà 1 tầng khẩu độ 15m, cao ≤ 9m, không có cầu trục, cột kèo thép, tường bao che tôn, mái tôn</t>
  </si>
  <si>
    <t>Nhà 1 tầng khẩu độ 15m, cao ≤ 9m, không có cầu trục, cột kèo thép, tường gạch, mái tôn</t>
  </si>
  <si>
    <t>Nhà 1 tầng khẩu độ 15m, cao ≤ 9m, không có cầu trục, cột bê tông, kèo thép liền nhịp, tường gạch, mái tôn</t>
  </si>
  <si>
    <t>Nhà 1 tầng khẩu độ 15m, cao ≤ 9m, không có cầu trục, cột kèo thép liền nhịp, tường gạch, mái tôn</t>
  </si>
  <si>
    <t>Nhà 1 tầng khẩu độ 18m, cao 9m, có cầu trục 5 tấn, cột bê tông, kèo thép, mái tôn</t>
  </si>
  <si>
    <t>Nhà 1 tầng khẩu độ 18m, cao 9m, có cầu trục 5 tấn, cột kèo bê tông, tường gạch, mái tôn</t>
  </si>
  <si>
    <t>Nhà 1 tầng khẩu độ 18m, cao 9m, có cầu trục 5 tấn, cột kèo thép, tường gạch, mái tôn</t>
  </si>
  <si>
    <t>Nhà 1 tầng khẩu độ 18m, cao 9m, có cầu trục 5 tấn, cột bê tông, kèo thép, tường gạch, mái tôn</t>
  </si>
  <si>
    <t>Nhà 1 tầng khẩu độ 18m, cao 9m, có cầu trục 5 tấn, cột kèo thép liền nhịp, tưởng bao che bằng tôn, mái tôn</t>
  </si>
  <si>
    <t>Nhà 1 tầng khẩu độ 18m, cao 9m, có cầu trục 5 tấn, cột bê tông, kèo thép liền nhịp, tường gạch, mái tôn</t>
  </si>
  <si>
    <t>Nhà 1 tầng khẩu độ 24m, cao 9m, có cầu trục 10 tấn, cột bê tông, kèo thép, tường gạch, mái tôn</t>
  </si>
  <si>
    <t>Nhà 1 tầng khẩu độ 24m, cao 9m, có cầu trục 10 tấn, cột kèo thép, tường gạch, mái tôn</t>
  </si>
  <si>
    <t>Nhà 1 tầng khẩu độ 30m, cao 7,5m, không có có cầu trục, cột kèo thép, tường gạch, mái tôn</t>
  </si>
  <si>
    <t>III</t>
  </si>
  <si>
    <t>NHÀ PHỤ RIÊNG BIỆT</t>
  </si>
  <si>
    <t>Nhà 1 tầng, kết cấu tường gạch chịu lực, mái BTCT đổ tại chỗ</t>
  </si>
  <si>
    <t>Nhà phụ riêng biệt khác có chất lượng thấp hơn/tiêu chuẩn kỹ thuật thấp hơn</t>
  </si>
  <si>
    <t>IV</t>
  </si>
  <si>
    <t>Nhà chung cư</t>
  </si>
  <si>
    <t>Số tầng ≤ 5 không có tầng hầm</t>
  </si>
  <si>
    <t>Có 1 tầng hầm</t>
  </si>
  <si>
    <t>Có 2 tầng hầm</t>
  </si>
  <si>
    <t>Có 3 tầng hầm</t>
  </si>
  <si>
    <t>Có 4 tầng hầm</t>
  </si>
  <si>
    <t>Có 5 tầng hầm</t>
  </si>
  <si>
    <t>5 &lt; số tầng ≤ 7 không có tầng hầm</t>
  </si>
  <si>
    <t>Có 4 tầng hầm</t>
  </si>
  <si>
    <t>7 &lt; số tầng ≤ 10 không có tầng hầm</t>
  </si>
  <si>
    <t>10 &lt; số tầng ≤ 15 không có tầng hầm</t>
  </si>
  <si>
    <t>15 &lt; số tầng ≤ 20 không có tầng hầm</t>
  </si>
  <si>
    <t>20 &lt; số tầng ≤ 24 không có tầng hầm</t>
  </si>
  <si>
    <t>24 &lt; số tầng ≤ 30 không có tầng hầm</t>
  </si>
  <si>
    <t>30 &lt; số tầng ≤ 35 không có tầng hầm</t>
  </si>
  <si>
    <t>35 &lt; số tầng ≤ 40 không có tầng hầm</t>
  </si>
  <si>
    <t>40 &lt; số tầng ≤ 45 không có tầng hầm</t>
  </si>
  <si>
    <t>45 &lt; số tầng ≤ 50 không có tầng hầm</t>
  </si>
  <si>
    <t>V</t>
  </si>
  <si>
    <t>Nhà xây thô</t>
  </si>
  <si>
    <t>Nhà ở riêng lẻ dạng xây thô (có hoàn thiện mặt ngoài, chưa hoàn thiện bên trong)</t>
  </si>
  <si>
    <t>xác định bằng 65% giá nhà xây hoàn thiện có kết cấu tương ứng đã được quy định tại bảng giá</t>
  </si>
  <si>
    <t>đ/m2 sàn</t>
  </si>
  <si>
    <t>Mức giá đề nghị ban hành mới (tính toán theo Quyết định số 409/QĐ-BXD của Bộ Xây dựng)</t>
  </si>
  <si>
    <t>Mức giá hiện hành</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</si>
  <si>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11120.04 Nhà kiểu biệt thự từ 2 đến 3 tầng, kết cấu khung chịu lực BTCT; tường bao xây gạch; sàn, mái BTCT đổ tại chỗ không có tầng hầm: 10.334.000 đồng/m2.
Theo điểm 1.1 khoản 1 Mục I  Phần 1, Hải Phòng nằm trong Vùng 2; tra theo Bảng 100, Hệ số điều chỉnh vùng cho Suất vốn đầu tư đối với Công trình nhà ở tại Vùng 2 là 0,948.
=&gt; Đơn giá nhà kiểu biệt thự từ 2-3 tầng không có tầng hầm: 10.334.000 x 0,948 = 9.796.632 đồng/m2
Làm tròn: 9.800.000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</si>
  <si>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11120.03 Nhà từ 2 đến 3 tầng, kết cấu khung chịu lực BTCT; tường bao xây gạch; sàn, mái BTCT đổ tại chỗ không có tầng hầm: 8.225.000 đồng/m2.
Hệ số điều chỉnh vùng cho Suất vốn đầu tư đối với Công trình nhà ở tại Vùng 2 là 0,948.
=&gt; Đơn giá nhà khung BTCT từ 2-3 tầng không có tầng hầm: 8.225.000 x 0,948 = 7.797.300 đồng/m2
Làm tròn: 7.800.000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</si>
  <si>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11120.02 Nhà 1 tầng, căn hộ khép kín, kết cấu tường gạch chịu lực; mái BTCT đổ tại chỗ: 5.363.000 đồng/m2.
Hệ số điều chỉnh vùng cho Suất vốn đầu tư đối với Công trình nhà ở tại Vùng 2 là 0,948.
=&gt; Đơn giá nhà Nhà 1 tầng, căn hộ khép kín, kết cấu tường gạch chịu lực; mái BTCT đổ tại chỗ: 5.363.000 x 0,948 = 5.084.124 đồng/m2
Làm tròn: 5.080.000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</si>
  <si>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11120.01 Nhà 1 tầng, căn hộ khép kín, kết cấu tường gạch chịu lực; mái tôn: 5.184.000 đồng/m2.
Hệ số điều chỉnh vùng cho Suất vốn đầu tư đối với Công trình nhà ở tại Vùng 2 là 0,948.
=&gt; Đơn giá nhà Nhà 1 tầng, căn hộ khép kín, kết cấu tường gạch chịu lực; mái tôn: 5.184.000 x 0,948 = 4.914.432 đồng/m2
Làm tròn: 4.910.000 đồng/m2
</t>
  </si>
  <si>
    <t xml:space="preserve">Mức giá quy định tại Bảng 51 Suất vốn đầu tư theo Quyết định số 409/QĐ-BXD của Bộ Xây dựng: 1.958.000 đồng/m2.
Hệ số điều chỉnh vùng cho Suất vốn đầu tư đối với Công trình nhà xưởng tại Vùng 2 là 0,931.
=&gt; ĐG: 1.958.000 x 0,931 = 1.822.898 đồng/m2.
Làm tròn: 1.820.000 đồng/m2
</t>
  </si>
  <si>
    <t xml:space="preserve">Mức giá quy định tại Bảng 51 Suất vốn đầu tư theo Quyết định số 409/QĐ-BXD của Bộ Xây dựng: 2.268.000 đồng/m2.
Hệ số điều chỉnh vùng cho Suất vốn đầu tư đối với Công trình nhà xưởng tại Vùng 2 là 0,931.
=&gt; ĐG: 2.268.000 x 0,931 = 2.111.508 đồng/m2.
Làm tròn: 2.110.000 đồng/m2
</t>
  </si>
  <si>
    <t xml:space="preserve">Mức giá quy định tại Bảng 51 Suất vốn đầu tư theo Quyết định số 409/QĐ-BXD của Bộ Xây dựng: 2.638.000 đồng/m2.
Hệ số điều chỉnh vùng cho Suất vốn đầu tư đối với Công trình nhà xưởng tại Vùng 2 là 0,931.
=&gt; ĐG: 2.638.000 x 0,931 = 2.455.978 đồng/m2.
Làm tròn: 2.460.000 đồng/m2
</t>
  </si>
  <si>
    <t xml:space="preserve">Mức giá quy định tại Bảng 51 Suất vốn đầu tư theo Quyết định số 409/QĐ-BXD của Bộ Xây dựng: 3.127.000 đồng/m2.
Hệ số điều chỉnh vùng cho Suất vốn đầu tư đối với Công trình nhà xưởng tại Vùng 2 là 0,931.
=&gt; ĐG: 3.127.000 x 0,931 = 2.911.237 đồng/m2.
Làm tròn: 2.910.000 đồng/m2
</t>
  </si>
  <si>
    <t xml:space="preserve">Mức giá quy định tại Bảng 51 Suất vốn đầu tư theo Quyết định số 409/QĐ-BXD của Bộ Xây dựng: 3.366.000 đồng/m2.
Hệ số điều chỉnh vùng cho Suất vốn đầu tư đối với Công trình nhà xưởng tại Vùng 2 là 0,931.
=&gt; ĐG: 3.366.000 x 0,931 = 3.133.746 đồng/m2.
Làm tròn: 3.130.000 đồng/m2
</t>
  </si>
  <si>
    <t xml:space="preserve">Mức giá quy định tại Bảng 51 Suất vốn đầu tư theo Quyết định số 409/QĐ-BXD của Bộ Xây dựng: 2.853.000 đồng/m2.
Hệ số điều chỉnh vùng cho Suất vốn đầu tư đối với Công trình nhà xưởng tại Vùng 2 là 0,931.
=&gt; ĐG: 2.853.000 x 0,931 = 2.656.143 đồng/m2.
Làm tròn: 2.660.000 đồng/m2
</t>
  </si>
  <si>
    <t xml:space="preserve">Mức giá quy định tại Bảng 51 Suất vốn đầu tư theo Quyết định số 409/QĐ-BXD của Bộ Xây dựng: 5.276.000 đồng/m2.
Hệ số điều chỉnh vùng cho Suất vốn đầu tư đối với Công trình nhà xưởng tại Vùng 2 là 0,931.
=&gt; ĐG: 5.276.000 x 0,931 = 4.911.956 đồng/m2.
Làm tròn: 4.910.000 đồng/m2
</t>
  </si>
  <si>
    <t xml:space="preserve">Mức giá quy định tại Bảng 51 Suất vốn đầu tư theo Quyết định số 409/QĐ-BXD của Bộ Xây dựng: 4.965.000 đồng/m2.
Hệ số điều chỉnh vùng cho Suất vốn đầu tư đối với Công trình nhà xưởng tại Vùng 2 là 0,931.
=&gt; ĐG: 4.965.000 x 0,931 = 4.622.415 đồng/m2.
Làm tròn: 4.620.000 đồng/m2
</t>
  </si>
  <si>
    <t xml:space="preserve">Mức giá quy định tại Bảng 51 Suất vốn đầu tư theo Quyết định số 409/QĐ-BXD của Bộ Xây dựng: 4.631.000 đồng/m2.
Hệ số điều chỉnh vùng cho Suất vốn đầu tư đối với Công trình nhà xưởng tại Vùng 2 là 0,931.
=&gt; ĐG: 4.631.000 x 0,931 = 4.311.461 đồng/m2.
Làm tròn: 4.310.000 đồng/m2
</t>
  </si>
  <si>
    <t xml:space="preserve">Mức giá quy định tại Bảng 51 Suất vốn đầu tư theo Quyết định số 409/QĐ-BXD của Bộ Xây dựng: 4.595.000 đồng/m2.
Hệ số điều chỉnh vùng cho Suất vốn đầu tư đối với Công trình nhà xưởng tại Vùng 2 là 0,931.
=&gt; ĐG: 4.595.000 x 0,931 = 4.277.945 đồng/m2.
Làm tròn: 4.280.000 đồng/m2
</t>
  </si>
  <si>
    <t xml:space="preserve">Mức giá quy định tại Bảng 51 Suất vốn đầu tư theo Quyết định số 409/QĐ-BXD của Bộ Xây dựng: 4.512.000 đồng/m2.
Hệ số điều chỉnh vùng cho Suất vốn đầu tư đối với Công trình nhà xưởng tại Vùng 2 là 0,931.
=&gt; ĐG: 4.512.000 x 0,931 = 4.200.672 đồng/m2.
Làm tròn: 4.200.000 đồng/m2
</t>
  </si>
  <si>
    <t xml:space="preserve">Mức giá quy định tại Bảng 51 Suất vốn đầu tư theo Quyết định số 409/QĐ-BXD của Bộ Xây dựng: 4.297.000 đồng/m2.
Hệ số điều chỉnh vùng cho Suất vốn đầu tư đối với Công trình nhà xưởng tại Vùng 2 là 0,931.
=&gt; ĐG: 4.297.000 x 0,931 = 4.000.507 đồng/m2.
Làm tròn: 4.000.000 đồng/m2
</t>
  </si>
  <si>
    <t xml:space="preserve">Mức giá quy định tại Bảng 51 Suất vốn đầu tư theo Quyết định số 409/QĐ-BXD của Bộ Xây dựng: 5.622.000 đồng/m2.
Hệ số điều chỉnh vùng cho Suất vốn đầu tư đối với Công trình nhà xưởng tại Vùng 2 là 0,931.
=&gt; ĐG: 5.622.000 x 0,931 = 5.234.082 đồng/m2.
Làm tròn: 5.230.000 đồng/m2
</t>
  </si>
  <si>
    <t xml:space="preserve">Mức giá quy định tại Bảng 51 Suất vốn đầu tư theo Quyết định số 409/QĐ-BXD của Bộ Xây dựng: 6.302.000 đồng/m2.
Hệ số điều chỉnh vùng cho Suất vốn đầu tư đối với Công trình nhà xưởng tại Vùng 2 là 0,931.
=&gt; ĐG: 6.302.000 x 0,931 = 5.867.162 đồng/m2.
Làm tròn: 5.870.000 đồng/m2
</t>
  </si>
  <si>
    <t xml:space="preserve">Mức giá quy định tại Bảng 51 Suất vốn đầu tư theo Quyết định số 409/QĐ-BXD của Bộ Xây dựng: 5.133.000 đồng/m2.
Hệ số điều chỉnh vùng cho Suất vốn đầu tư đối với Công trình nhà xưởng tại Vùng 2 là 0,931.
=&gt; ĐG: 5.133.000 x 0,931 = 4.778.823 đồng/m2.
Làm tròn: 4.780.000 đồng/m2
</t>
  </si>
  <si>
    <t xml:space="preserve">Mức giá quy định tại Bảng 51 Suất vốn đầu tư theo Quyết định số 409/QĐ-BXD của Bộ Xây dựng: 8.594.000 đồng/m2.
Hệ số điều chỉnh vùng cho Suất vốn đầu tư đối với Công trình nhà xưởng tại Vùng 2 là 0,931.
=&gt; ĐG: 8.594.000 x 0,931 = 8.001.014 đồng/m2.
Làm tròn: 8.000.000 đồng/m2
</t>
  </si>
  <si>
    <t xml:space="preserve">Xác định bằng 80% đơn giá nhà 1 tầng, kết cấu tường gạch chịu lực, mái ngói hoặc mái tôn tại mục III.2: 4.910.000 x 0,8 = 3.928.000 đồng/m2.
Làm tròn: 3.930.000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</si>
  <si>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11110.01 CHung cư &lt;=5 tầng có 2 tầng hầm: 10.354.000 đồng/m2.
Hệ số điều chỉnh vùng cho Suất vốn đầu tư đối với Công trình nhà ở tại Vùng 2 là 0,948.
=&gt; Đơn giá nhà Nhà 1 tầng, căn hộ khép kín, kết cấu tường gạch chịu lực; mái tôn: 10.354.000 x 0,948 = 9.815.592 đồng/m2
Làm tròn: 9.820.000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</si>
  <si>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11110.01 Chung cư &lt;=5 tầng không có tầng hầm: 7.850.000 đồng/m2.
Hệ số điều chỉnh vùng cho Suất vốn đầu tư đối với Công trình nhà ở tại Vùng 2 là 0,948.
=&gt; Đơn giá Chung cư &lt;=5 tầng không có tầng hầm: 7.850.000 x 0,948 = 7.441.800 đồng/m2
Làm tròn: 7.440.000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</si>
  <si>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11110.01 Chung cư &lt;=5 tầng có 1 tầng hầm: 9.177.000 đồng/m2.
Hệ số điều chỉnh vùng cho Suất vốn đầu tư đối với Công trình nhà ở tại Vùng 2 là 0,948.
=&gt; Đơn giá Chung cư &lt;=5 tầng có 1 tầng hầm: 9.177.000 x 0,948 = 8.699.796 đồng/m2
Làm tròn: 8.700.000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</si>
  <si>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11110.01 Chung cư &lt;=5 tầng có 3 tầng hầm: 11.573.000 đồng/m2.
Hệ số điều chỉnh vùng cho Suất vốn đầu tư đối với Công trình nhà ở tại Vùng 2 là 0,948.
=&gt; Đơn giá Chung cư &lt;=5 tầng có 3 tầng hầm: 11.573.000 x 0,948 = 10.971.204 đồng/m2
Làm tròn: 10.970.000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</si>
  <si>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11110.01 Chung cư &lt;=5 tầng có 4 tầng hầm: 12.782.000 đồng/m2.
Hệ số điều chỉnh vùng cho Suất vốn đầu tư đối với Công trình nhà ở tại Vùng 2 là 0,948.
=&gt; Đơn giá Chung cư &lt;=5 tầng có 4 tầng hầm: 12.782.000 x 0,948 = 12.117.336 đồng/m2
Làm tròn: 12.120.000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</si>
  <si>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11110.01 Chung cư &lt;=5 tầng có 5 tầng hầm: 13.981.000 đồng/m2.
Hệ số điều chỉnh vùng cho Suất vốn đầu tư đối với Công trình nhà ở tại Vùng 2 là 0,948.
=&gt; Đơn giá Chung cư &lt;=5 tầng có 5 tầng hầm: 13.981.000 x 0,948 = 13.253.988 đồng/m2
Làm tròn: 13.250.000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</si>
  <si>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11110.02 Chung cư 5&lt;số tầng&lt;=7 không có tầng hầm: 10.118.000 đồng/m2.
Hệ số điều chỉnh vùng cho Suất vốn đầu tư đối với Công trình nhà ở tại Vùng 2 là 0,948.
=&gt; Đơn giá Chung cư 5&lt;số tầng&lt;=7 không có tầng hầm: 10.118.000 x 0,948 = 9.591.864 đồng/m2
Làm tròn: 9.590.000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</si>
  <si>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11110.02 Chung cư 5&lt;số tầng&lt;=7 có 1 tầng hầm: 10.822.000 đồng/m2.
Hệ số điều chỉnh vùng cho Suất vốn đầu tư đối với Công trình nhà ở tại Vùng 2 là 0,948.
=&gt; Đơn giá Chung cư 5&lt;số tầng&lt;=7 có 1 tầng hầm: 10.822.000 x 0,948 = 10.259.256 đồng/m2
Làm tròn: 10.260.000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</si>
  <si>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11110.02 Chung cư 5&lt;số tầng&lt;=7 có 2 tầng hầm: 11.547.000 đồng/m2.
Hệ số điều chỉnh vùng cho Suất vốn đầu tư đối với Công trình nhà ở tại Vùng 2 là 0,948.
=&gt; Đơn giá Chung cư 5&lt;số tầng&lt;=7 có 2 tầng hầm: 11.547.000 x 0,948 = 10.259.256 đồng/m2
Làm tròn: 10.260.000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</si>
  <si>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11110.02 Chung cư 5&lt;số tầng&lt;=7 có 3 tầng hầm: 12.395.000 đồng/m2.
Hệ số điều chỉnh vùng cho Suất vốn đầu tư đối với Công trình nhà ở tại Vùng 2 là 0,948.
=&gt; Đơn giá Chung cư 5&lt;số tầng&lt;=7 có 3 tầng hầm: 12.395.000 x 0,948 = 11.750.460 đồng/m2
Làm tròn: 11.750.000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</si>
  <si>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11110.02 Chung cư 5&lt;số tầng&lt;=7 có 4 tầng hầm: 13.301.000 đồng/m2.
Hệ số điều chỉnh vùng cho Suất vốn đầu tư đối với Công trình nhà ở tại Vùng 2 là 0,948.
=&gt; Đơn giá Chung cư 5&lt;số tầng&lt;=7 có 4 tầng hầm: 13.301.000 x 0,948 = 12.609.348 đồng/m2
Làm tròn: 12.610.000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</si>
  <si>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11110.02 Chung cư 5&lt;số tầng&lt;=7 có 5 tầng hầm: 14.249.000 đồng/m2.
Hệ số điều chỉnh vùng cho Suất vốn đầu tư đối với Công trình nhà ở tại Vùng 2 là 0,948.
=&gt; Đơn giá Chung cư 5&lt;số tầng&lt;=7 có 5 tầng hầm: 14.249.000 x 0,948 = 13.508.052 đồng/m2
Làm tròn: 13.510.000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</si>
  <si>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11110.03 Chung cư 7&lt;số tầng&lt;=10 không có tầng hầm: 10.425.000 đồng/m2.
Hệ số điều chỉnh vùng cho Suất vốn đầu tư đối với Công trình nhà ở tại Vùng 2 là 0,948.
=&gt; Đơn giá Chung cư 7&lt;số tầng&lt;=10 không có tầng hầm: 10.425.000 x 0,948 = 9.882.900 đồng/m2
Làm tròn: 9.880.000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</si>
  <si>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11110.03 Chung cư 7&lt;số tầng&lt;=10 có 1 tầng hầm: 10.909.000 đồng/m2.
Hệ số điều chỉnh vùng cho Suất vốn đầu tư đối với Công trình nhà ở tại Vùng 2 là 0,948.
=&gt; Đơn giá Chung cư 7&lt;số tầng&lt;=10 có 1 tầng hầm: 10.909.000 x 0,948 = 10.341.732 đồng/m2
Làm tròn: 10.340.000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</si>
  <si>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11110.03 Chung cư 7&lt;số tầng&lt;=10 có 2 tầng hầm: 11.447.000 đồng/m2.
Hệ số điều chỉnh vùng cho Suất vốn đầu tư đối với Công trình nhà ở tại Vùng 2 là 0,948.
=&gt; Đơn giá Chung cư 7&lt;số tầng&lt;=10 có 2 tầng hầm: 11.447.000 x 0,948 = 10.851.756 đồng/m2
Làm tròn: 10.850.000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</si>
  <si>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11110.03 Chung cư 7&lt;số tầng&lt;=10 có 3 tầng hầm: 12.107.000 đồng/m2.
Hệ số điều chỉnh vùng cho Suất vốn đầu tư đối với Công trình nhà ở tại Vùng 2 là 0,948.
=&gt; Đơn giá Chung cư 7&lt;số tầng&lt;=10 có 3 tầng hầm: 12.107.000 x 0,948 = 11.477.436 đồng/m2
Làm tròn: 11.480.000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</si>
  <si>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11110.03 Chung cư 7&lt;số tầng&lt;=10 có 4 tầng hầm: 12.840.000 đồng/m2.
Hệ số điều chỉnh vùng cho Suất vốn đầu tư đối với Công trình nhà ở tại Vùng 2 là 0,948.
=&gt; Đơn giá Chung cư 7&lt;số tầng&lt;=10 có 4 tầng hầm: 12.840.000 x 0,948 = 12.172.320 đồng/m2
Làm tròn: 12.170.000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</si>
  <si>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11110.03 Chung cư 7&lt;số tầng&lt;=10 có 5 tầng hầm: 13.630.000 đồng/m2.
Hệ số điều chỉnh vùng cho Suất vốn đầu tư đối với Công trình nhà ở tại Vùng 2 là 0,948.
=&gt; Đơn giá Chung cư 7&lt;số tầng&lt;=10 có 5 tầng hầm: 13.630.000 x 0,948 = 12.921.240 đồng/m2
Làm tròn: 12.920.000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</si>
  <si>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11110.04 Chung cư 10&lt;số tầng&lt;=15 không có tầng hầm: 10.919.000 đồng/m2.
Hệ số điều chỉnh vùng cho Suất vốn đầu tư đối với Công trình nhà ở tại Vùng 2 là 0,948.
=&gt; Đơn giá Chung cư 10&lt;số tầng&lt;=15 không có tầng hầm: 10.919.000 x 0,948 = 10.351.212 đồng/m2
Làm tròn: 10.350.000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</si>
  <si>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11110.04 Chung cư 10&lt;số tầng&lt;=15 có 1 tầng hầm: 11.232.000 đồng/m2.
Hệ số điều chỉnh vùng cho Suất vốn đầu tư đối với Công trình nhà ở tại Vùng 2 là 0,948.
=&gt; Đơn giá Chung cư 10&lt;số tầng&lt;=15 có 1 tầng hầm: 11.232.000 x 0,948 = 10.647.936 đồng/m2
Làm tròn: 10.650.000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</si>
  <si>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11110.04 Chung cư 10&lt;số tầng&lt;=15 có 2 tầng hầm: 11.603.000 đồng/m2.
Hệ số điều chỉnh vùng cho Suất vốn đầu tư đối với Công trình nhà ở tại Vùng 2 là 0,948.
=&gt; Đơn giá Chung cư 10&lt;số tầng&lt;=15 có 2 tầng hầm: 11.603.000 x 0,948 = 10.999.644 đồng/m2
Làm tròn: 11.000.000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</si>
  <si>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11110.04 Chung cư 10&lt;số tầng&lt;=15 có 3 tầng hầm: 12.084.000 đồng/m2.
Hệ số điều chỉnh vùng cho Suất vốn đầu tư đối với Công trình nhà ở tại Vùng 2 là 0,948.
=&gt; Đơn giá Chung cư 10&lt;số tầng&lt;=15 có 3 tầng hầm: 12.084.000 x 0,948 = 11.455.632 đồng/m2
Làm tròn: 11.460.000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</si>
  <si>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11110.04 Chung cư 10&lt;số tầng&lt;=15 có 4 tầng hầm: 12.638.000 đồng/m2.
Hệ số điều chỉnh vùng cho Suất vốn đầu tư đối với Công trình nhà ở tại Vùng 2 là 0,948.
=&gt; Đơn giá Chung cư 10&lt;số tầng&lt;=15 có 4 tầng hầm: 12.638.000 x 0,948 = 11.980.824 đồng/m2
Làm tròn: 11.980.000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</si>
  <si>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11110.04 Chung cư 10&lt;số tầng&lt;=15 có 5 tầng hầm: 13.254.000 đồng/m2.
Hệ số điều chỉnh vùng cho Suất vốn đầu tư đối với Công trình nhà ở tại Vùng 2 là 0,948.
=&gt; Đơn giá Chung cư 10&lt;số tầng&lt;=15 có 5 tầng hầm: 13.254.000 x 0,948 = 12.564.792 đồng/m2
Làm tròn: 12.560.000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</si>
  <si>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11110.05 Chung cư 15&lt;số tầng&lt;=20 không có tầng hầm: 12.169.000 đồng/m2.
Hệ số điều chỉnh vùng cho Suất vốn đầu tư đối với Công trình nhà ở tại Vùng 2 là 0,948.
=&gt; Đơn giá Chung cư 15&lt;số tầng&lt;=20 không có tầng hầm: 12.169.000 x 0,948 = 11.536.212 đồng/m2
Làm tròn: 11.540.000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</si>
  <si>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11110.05 Chung cư 15&lt;số tầng&lt;=20 có 1 tầng hầm: 12.345.000 đồng/m2.
Hệ số điều chỉnh vùng cho Suất vốn đầu tư đối với Công trình nhà ở tại Vùng 2 là 0,948.
=&gt; Đơn giá Chung cư 15&lt;số tầng&lt;=20 có 1 tầng hầm: 12.345.000 x 0,948 = 11.703.060 đồng/m2
Làm tròn: 11.700.000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</si>
  <si>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11110.05 Chung cư 15&lt;số tầng&lt;=20 có 2 tầng hầm: 12.580.000 đồng/m2.
Hệ số điều chỉnh vùng cho Suất vốn đầu tư đối với Công trình nhà ở tại Vùng 2 là 0,948.
=&gt; Đơn giá Chung cư 15&lt;số tầng&lt;=20 có 2 tầng hầm: 12.580.000 x 0,948 = 11.925.840 đồng/m2
Làm tròn: 11.930.000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</si>
  <si>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11110.05 Chung cư 15&lt;số tầng&lt;=20 có 3 tầng hầm: 12.911.000 đồng/m2.
Hệ số điều chỉnh vùng cho Suất vốn đầu tư đối với Công trình nhà ở tại Vùng 2 là 0,948.
=&gt; Đơn giá Chung cư 15&lt;số tầng&lt;=20 có 3 tầng hầm: 12.911.000 x 0,948 = 12.239.628 đồng/m2
Làm tròn: 12.240.000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</si>
  <si>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11110.05 Chung cư 15&lt;số tầng&lt;=20 có 4 tầng hầm: 13.312.000 đồng/m2.
Hệ số điều chỉnh vùng cho Suất vốn đầu tư đối với Công trình nhà ở tại Vùng 2 là 0,948.
=&gt; Đơn giá Chung cư 15&lt;số tầng&lt;=20 có 4 tầng hầm: 13.312.000 x 0,948 = 12.619.776 đồng/m2
Làm tròn: 12.620.000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</si>
  <si>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11110.05 Chung cư 15&lt;số tầng&lt;=20 có 5 tầng hầm: 13.775.000 đồng/m2.
Hệ số điều chỉnh vùng cho Suất vốn đầu tư đối với Công trình nhà ở tại Vùng 2 là 0,948.
=&gt; Đơn giá Chung cư 15&lt;số tầng&lt;=20 có 5 tầng hầm: 13.775.000 x 0,948 = 13.058.700 đồng/m2
Làm tròn: 13.060.000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</si>
  <si>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11110.07 Chung cư 20&lt;số tầng&lt;=24 không có tầng hầm: 13.544.000 đồng/m2.
Hệ số điều chỉnh vùng cho Suất vốn đầu tư đối với Công trình nhà ở tại Vùng 2 là 0,948.
=&gt; Đơn giá Chung cư 20&lt;số tầng&lt;=24 không có tầng hầm: 13.544.000 x 0,948 = 12.839.712 đồng/m2
Làm tròn: 12.840.000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</si>
  <si>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11110.07 Chung cư 20&lt;số tầng&lt;=24 có 1 tầng hầm: 13.646.000 đồng/m2.
Hệ số điều chỉnh vùng cho Suất vốn đầu tư đối với Công trình nhà ở tại Vùng 2 là 0,948.
=&gt; Đơn giá Chung cư 20&lt;số tầng&lt;=24 có 1 tầng hầm: 13.646.000 x 0,948 = 12.936.408 đồng/m2
Làm tròn: 12.940.000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</si>
  <si>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11110.07 Chung cư 20&lt;số tầng&lt;=24 có 2 tầng hầm: 13.803.000 đồng/m2.
Hệ số điều chỉnh vùng cho Suất vốn đầu tư đối với Công trình nhà ở tại Vùng 2 là 0,948.
=&gt; Đơn giá Chung cư 20&lt;số tầng&lt;=24 có 2 tầng hầm: 13.803.000 x 0,948 = 13.085.244 đồng/m2
Làm tròn: 13.080.000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</si>
  <si>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11110.07 Chung cư 20&lt;số tầng&lt;=24  có 3 tầng hầm: 14.050.000 đồng/m2.
Hệ số điều chỉnh vùng cho Suất vốn đầu tư đối với Công trình nhà ở tại Vùng 2 là 0,948.
=&gt; Đơn giá Chung cư 20&lt;số tầng&lt;=24 có 3 tầng hầm: 14.050.000 x 0,948 = 13.319.400 đồng/m2
Làm tròn: 13.320.000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</si>
  <si>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11110.07 Chung cư 20&lt;số tầng&lt;=24 có 4 tầng hầm: 14.365.000 đồng/m2.
Hệ số điều chỉnh vùng cho Suất vốn đầu tư đối với Công trình nhà ở tại Vùng 2 là 0,948.
=&gt; Đơn giá Chung cư 20&lt;số tầng&lt;=24 có 4 tầng hầm: 14.365.000 x 0,948 = 13.618.020 đồng/m2
Làm tròn: 13.620.000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</si>
  <si>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11110.07 Chung cư 20&lt;số tầng&lt;=24 có 5 tầng hầm: 14.739.000 đồng/m2.
Hệ số điều chỉnh vùng cho Suất vốn đầu tư đối với Công trình nhà ở tại Vùng 2 là 0,948.
=&gt; Đơn giá Chung cư 20&lt;số tầng&lt;=24 có 5 tầng hầm: 14.739.000 x 0,948 = 13.972.572 đồng/m2
Làm tròn: 13.970.000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</si>
  <si>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11110.08 Chung cư 24&lt;số tầng&lt;=30 không có tầng hầm: 14.220.000 đồng/m2.
Hệ số điều chỉnh vùng cho Suất vốn đầu tư đối với Công trình nhà ở tại Vùng 2 là 0,948.
=&gt; Đơn giá Chung cư 24&lt;số tầng&lt;=30 không có tầng hầm: 14.220.000 x 0,948 = 13.480.560 đồng/m2
Làm tròn: 13.480.000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</si>
  <si>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11110.08 Chung cư 24&lt;số tầng&lt;=30 có 1 tầng hầm: 14.280.000 đồng/m2.
Hệ số điều chỉnh vùng cho Suất vốn đầu tư đối với Công trình nhà ở tại Vùng 2 là 0,948.
=&gt; Đơn giá Chung cư 24&lt;số tầng&lt;=30 có 1 tầng hầm: 14.280.000 x 0,948 = 13.537.440 đồng/m2
Làm tròn: 13.540.000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</si>
  <si>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11110.08 Chung cư 24&lt;số tầng&lt;=30 có 2 tầng hầm: 14.388.000 đồng/m2.
Hệ số điều chỉnh vùng cho Suất vốn đầu tư đối với Công trình nhà ở tại Vùng 2 là 0,948.
=&gt; Đơn giá Chung cư 24&lt;số tầng&lt;=30 có 2 tầng hầm: 14.388.000 x 0,948 = 13.639.824 đồng/m2
Làm tròn: 13.640.000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</si>
  <si>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11110.08 Chung cư 24&lt;số tầng&lt;=30 có 3 tầng hầm: 14.572.000 đồng/m2.
Hệ số điều chỉnh vùng cho Suất vốn đầu tư đối với Công trình nhà ở tại Vùng 2 là 0,948.
=&gt; Đơn giá Chung cư 24&lt;số tầng&lt;=30 có 3 tầng hầm: 14.572.000 x 0,948 = 13.814.256 đồng/m2
Làm tròn: 13.810.000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</si>
  <si>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11110.08 Chung cư 24&lt;số tầng&lt;=30 có 4 tầng hầm: 14.816.000 đồng/m2.
Hệ số điều chỉnh vùng cho Suất vốn đầu tư đối với Công trình nhà ở tại Vùng 2 là 0,948.
=&gt; Đơn giá Chung cư 24&lt;số tầng&lt;=30 có 4 tầng hầm: 14.816.000 x 0,948 = 14.045.568 đồng/m2
Làm tròn: 14.050.000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</si>
  <si>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11110.08 Chung cư 24&lt;số tầng&lt;=30 có 5 tầng hầm: 15.114.000 đồng/m2.
Hệ số điều chỉnh vùng cho Suất vốn đầu tư đối với Công trình nhà ở tại Vùng 2 là 0,948.
=&gt; Đơn giá Chung cư 24&lt;số tầng&lt;=30 có 5 tầng hầm: 15.114.000 x 0,948 = 14.328.072 đồng/m2
Làm tròn: 14.330.000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</si>
  <si>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11110.09 Chung cư 30&lt;số tầng&lt;=35 không có tầng hầm: 15.531.000 đồng/m2.
Hệ số điều chỉnh vùng cho Suất vốn đầu tư đối với Công trình nhà ở tại Vùng 2 là 0,948.
=&gt; Đơn giá Chung cư 30&lt;số tầng&lt;=35 không có tầng hầm: 15.531.000 x 0,948 = 14.723.388 đồng/m2
Làm tròn: 14.720.000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</si>
  <si>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11110.09 Chung cư 30&lt;số tầng&lt;=35 có 1 tầng hầm: 15.572.000 đồng/m2.
Hệ số điều chỉnh vùng cho Suất vốn đầu tư đối với Công trình nhà ở tại Vùng 2 là 0,948.
=&gt; Đơn giá Chung cư 30&lt;số tầng&lt;=35 có 1 tầng hầm: 15.572.000 x 0,948 = 14.762.256 đồng/m2
Làm tròn: 14.760.000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</si>
  <si>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11110.09 Chung cư 30&lt;số tầng&lt;=35 có 2 tầng hầm: 15.657.000 đồng/m2.
Hệ số điều chỉnh vùng cho Suất vốn đầu tư đối với Công trình nhà ở tại Vùng 2 là 0,948.
=&gt; Đơn giá Chung cư 30&lt;số tầng&lt;=35 có 2 tầng hầm: 15.657.000 x 0,948 = 14.842.836 đồng/m2
Làm tròn: 14.840.000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</si>
  <si>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11110.09 Chung cư 30&lt;số tầng&lt;=35 có 3 tầng hầm: 15.814.000 đồng/m2.
Hệ số điều chỉnh vùng cho Suất vốn đầu tư đối với Công trình nhà ở tại Vùng 2 là 0,948.
=&gt; Đơn giá Chung cư 30&lt;số tầng&lt;=35 có 3 tầng hầm: 15.814.000 x 0,948 = 14.991.672 đồng/m2
Làm tròn: 14.990.000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</si>
  <si>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11110.09 Chung cư 30&lt;số tầng&lt;=35 có 4 tầng hầm: 16.027.000 đồng/m2.
Hệ số điều chỉnh vùng cho Suất vốn đầu tư đối với Công trình nhà ở tại Vùng 2 là 0,948.
=&gt; Đơn giá Chung cư 30&lt;số tầng&lt;=35 có 4 tầng hầm: 16.027.000 x 0,948 = 15.193.596 đồng/m2
Làm tròn: 15.190.000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</si>
  <si>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11110.09 Chung cư 30&lt;số tầng&lt;=35 có 5 tầng hầm: 16.292.000 đồng/m2.
Hệ số điều chỉnh vùng cho Suất vốn đầu tư đối với Công trình nhà ở tại Vùng 2 là 0,948.
=&gt; Đơn giá Chung cư 30&lt;số tầng&lt;=35 có 5 tầng hầm: 16.292.000 x 0,948 = 15.444.816 đồng/m2
Làm tròn: 15.440.000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</si>
  <si>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11110.10 Chung cư 35&lt;số tầng&lt;=40 không có tầng hầm: 16.680.000 đồng/m2.
Hệ số điều chỉnh vùng cho Suất vốn đầu tư đối với Công trình nhà ở tại Vùng 2 là 0,948.
=&gt; Đơn giá Chung cư 35&lt;số tầng&lt;=40 không có tầng hầm: 16.680.000 x 0,948 = 15.812.640 đồng/m2
Làm tròn: 15.810.000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</si>
  <si>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11110.10 Chung cư 35&lt;số tầng&lt;=40 có 1 tầng hầm: 16.706.000 đồng/m2.
Hệ số điều chỉnh vùng cho Suất vốn đầu tư đối với Công trình nhà ở tại Vùng 2 là 0,948.
=&gt; Đơn giá Chung cư 35&lt;số tầng&lt;=40 có 1 tầng hầm: 16.706.000 x 0,948 = 15.837.288 đồng/m2
Làm tròn: 15.840.000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</si>
  <si>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11110.10 Chung cư 35&lt;số tầng&lt;=40 có 2 tầng hầm: 16.771.000 đồng/m2.
Hệ số điều chỉnh vùng cho Suất vốn đầu tư đối với Công trình nhà ở tại Vùng 2 là 0,948.
=&gt; Đơn giá Chung cư 35&lt;số tầng&lt;=40 có 2 tầng hầm: 16.771.000 x 0,948 = 15.898.908 đồng/m2
Làm tròn: 15.900.000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</si>
  <si>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11110.10 Chung cư 35&lt;số tầng&lt;=40 có 3 tầng hầm: 16.906.000 đồng/m2.
Hệ số điều chỉnh vùng cho Suất vốn đầu tư đối với Công trình nhà ở tại Vùng 2 là 0,948.
=&gt; Đơn giá Chung cư 35&lt;số tầng&lt;=40 có 3 tầng hầm: 16.906.000 x 0,948 = 16.026.888 đồng/m2
Làm tròn: 16.030.000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</si>
  <si>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11110.10 Chung cư 35&lt;số tầng&lt;=40 có 4 tầng hầm: 17.093.000 đồng/m2.
Hệ số điều chỉnh vùng cho Suất vốn đầu tư đối với Công trình nhà ở tại Vùng 2 là 0,948.
=&gt; Đơn giá Chung cư 35&lt;số tầng&lt;=40 có 4 tầng hầm: 17.093.000 x 0,948 = 16.204.164 đồng/m2
Làm tròn: 16.200.000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</si>
  <si>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11110.10 Chung cư 35&lt;số tầng&lt;=40 có 5 tầng hầm: 17.331.000 đồng/m2.
Hệ số điều chỉnh vùng cho Suất vốn đầu tư đối với Công trình nhà ở tại Vùng 2 là 0,948.
=&gt; Đơn giá Chung cư 35&lt;số tầng&lt;=40 có 5 tầng hầm: 17.331.000 x 0,948 = 16.429.788 đồng/m2
Làm tròn: 16.430.000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</si>
  <si>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40&lt;số tầng&lt;=45 không có tầng hầm: 17.828.000 đồng/m2.
Hệ số điều chỉnh vùng cho Suất vốn đầu tư đối với Công trình nhà ở tại Vùng 2 là 0,948.
=&gt; Đơn giá Chung cư 40&lt;số tầng&lt;=45 không có tầng hầm: 17.828.000 x 0,948 = 16.900.944 đồng/m2
Làm tròn: 16.900.000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</si>
  <si>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40&lt;số tầng&lt;=45 có 1 tầng hầm: 17.846.000 đồng/m2.
Hệ số điều chỉnh vùng cho Suất vốn đầu tư đối với Công trình nhà ở tại Vùng 2 là 0,948.
=&gt; Đơn giá Chung cư 40&lt;số tầng&lt;=45 có 1 tầng hầm: 17.846.000 x 0,948 = 16.918.008 đồng/m2
Làm tròn: 16.920.000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</si>
  <si>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40&lt;số tầng&lt;=45 có 2 tầng hầm: 17.905.000 đồng/m2.
Hệ số điều chỉnh vùng cho Suất vốn đầu tư đối với Công trình nhà ở tại Vùng 2 là 0,948.
=&gt; Đơn giá Chung cư 40&lt;số tầng&lt;=45 có 2 tầng hầm: 17.905.000 x 0,948 = 16.973.940 đồng/m2
Làm tròn: 16.970.000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</si>
  <si>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40&lt;số tầng&lt;=45 có 3 tầng hầm: 18.027.000 đồng/m2.
Hệ số điều chỉnh vùng cho Suất vốn đầu tư đối với Công trình nhà ở tại Vùng 2 là 0,948.
=&gt; Đơn giá Chung cư 40&lt;số tầng&lt;=45 có 3 tầng hầm: 18.027.000 x 0,948 = 17.089.596 đồng/m2
Làm tròn: 17.090.000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</si>
  <si>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40&lt;số tầng&lt;=45 có 4 tầng hầm: 18.201.000 đồng/m2.
Hệ số điều chỉnh vùng cho Suất vốn đầu tư đối với Công trình nhà ở tại Vùng 2 là 0,948.
=&gt; Đơn giá Chung cư 40&lt;số tầng&lt;=45 có 4 tầng hầm: 18.201.000 x 0,948 = 17.254.548 đồng/m2
Làm tròn: 17.250.000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</si>
  <si>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40&lt;số tầng&lt;=45 có 5 tầng hầm: 18.422.000 đồng/m2.
Hệ số điều chỉnh vùng cho Suất vốn đầu tư đối với Công trình nhà ở tại Vùng 2 là 0,948.
=&gt; Đơn giá Chung cư 40&lt;số tầng&lt;=45 có 5 tầng hầm: 18.422.000 x 0,948 = 17.464.056 đồng/m2
Làm tròn: 17.460.000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</si>
  <si>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11110.12 Chung cư 45&lt;số tầng&lt;=50 không có tầng hầm: 18.976.000 đồng/m2.
Hệ số điều chỉnh vùng cho Suất vốn đầu tư đối với Công trình nhà ở tại Vùng 2 là 0,948.
=&gt; Đơn giá Chung cư 45&lt;số tầng&lt;=50 không có tầng hầm: 18.976.000 x 0,948 = 17.989.248 đồng/m2
Làm tròn: 17.990.000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</si>
  <si>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45&lt;số tầng&lt;=50 có 1 tầng hầm: 18.986.000 đồng/m2.
Hệ số điều chỉnh vùng cho Suất vốn đầu tư đối với Công trình nhà ở tại Vùng 2 là 0,948.
=&gt; Đơn giá Chung cư 45&lt;số tầng&lt;=50 có 1 tầng hầm: 18.986.000 x 0,948 = 17.998.728 đồng/m2
Làm tròn: 18.000.000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</si>
  <si>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45&lt;số tầng&lt;=50 có 2 tầng hầm: 19.035.000 đồng/m2.
Hệ số điều chỉnh vùng cho Suất vốn đầu tư đối với Công trình nhà ở tại Vùng 2 là 0,948.
=&gt; Đơn giá Chung cư 45&lt;số tầng&lt;=50 có 2 tầng hầm: 19.035.000 x 0,948 = 18.045.180 đồng/m2
Làm tròn: 18.050.000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</si>
  <si>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45&lt;số tầng&lt;=50 có 3 tầng hầm: 19.143.000 đồng/m2.
Hệ số điều chỉnh vùng cho Suất vốn đầu tư đối với Công trình nhà ở tại Vùng 2 là 0,948.
=&gt; Đơn giá Chung cư 45&lt;số tầng&lt;=50 có 3 tầng hầm: 19.143.000 x 0,948 = 18.147.564 đồng/m2
Làm tròn: 18.150.000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</si>
  <si>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45&lt;số tầng&lt;=50 có 4 tầng hầm: 19.301.000 đồng/m2.
Hệ số điều chỉnh vùng cho Suất vốn đầu tư đối với Công trình nhà ở tại Vùng 2 là 0,948.
=&gt; Đơn giá Chung cư 45&lt;số tầng&lt;=50 có 4 tầng hầm: 19.301.000 x 0,948 = 18.297.348 đồng/m2
Làm tròn: 18.300.000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</si>
  <si>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11110.11 Chung cư 45&lt;số tầng&lt;=50 có 5 tầng hầm: 19.506.000 đồng/m2.
Hệ số điều chỉnh vùng cho Suất vốn đầu tư đối với Công trình nhà ở tại Vùng 2 là 0,948.
=&gt; Đơn giá Chung cư 45&lt;số tầng&lt;=50 có 5 tầng hầm: 19.506.000 x 0,948 = 18.491.688 đồng/m2
Làm tròn: 18.490.000 đồng/m2
</t>
  </si>
  <si>
    <t>Thuyết minh cơ sở tính toán</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</si>
  <si>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11120.04 Nhà kiểu biệt thự từ 2 đến 3 tầng, kết cấu khung chịu lực BTCT; tường bao xây gạch; sàn, mái BTCT đổ tại chỗ có 1 tầng hầm: 11.123.000 đồng/m2.
Theo điểm 1.1 khoản 1 Mục I  Phần 1, Hải Phòng nằm trong Vùng 2; tra theo Bảng 100, Hệ số điều chỉnh vùng cho Suất vốn đầu tư đối với Công trình nhà ở tại Vùng 2 là 0,948.
=&gt; Đơn giá nhà kiểu biệt thự từ 2-3 tầng có 1 tầng hầm: 11.123.000 x 0,948 = 10.544.604 đồng/m2
Làm tròn: 10.540.000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</si>
  <si>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11120.03 Nhà từ 2 đến 3 tầng, kết cấu khung chịu lực BTCT; tường bao xây gạch; sàn, mái BTCT đổ tại chỗ không có tầng hầm: 10.154.000 đồng/m2.
Hệ số điều chỉnh vùng cho Suất vốn đầu tư đối với Công trình nhà ở tại Vùng 2 là 0,948.
=&gt; Đơn giá nhà khung BTCT từ 2-3 tầng không có tầng hầm: 10.154.000 x 0,948 = 9.625.992 đồng/m2
Làm tròn: 9.630.000 đồng/m2
</t>
  </si>
  <si>
    <t>Mức giá   (3)=(1)*(2)</t>
  </si>
  <si>
    <t>Suất vốn đầu tư công bố tại 409/QĐ-BXD                      (1)</t>
  </si>
  <si>
    <t>Hệ số điều chỉnh vùng                       (2)</t>
  </si>
  <si>
    <t xml:space="preserve">Mức giá quy định tại Bảng 51 Suất vốn đầu tư theo Quyết định số 409/QĐ-BXD của Bộ Xây dựng: 5.956.000 đồng/m2.
Hệ số điều chỉnh vùng cho Suất vốn đầu tư đối với Công trình nhà xưởng tại Vùng 2 là 0,931.
=&gt; ĐG: 5.956.000 x 0,931 = 5.545.036 đồng/m2.
Làm tròn: 5.550.000 đồng/m2
</t>
  </si>
  <si>
    <t xml:space="preserve">Mức giá quy định tại Bảng 51 Suất vốn đầu tư theo Quyết định số 409/QĐ-BXD của Bộ Xây dựng: 5.312.000 đồng/m2.
Hệ số điều chỉnh vùng cho Suất vốn đầu tư đối với Công trình nhà xưởng tại Vùng 2 là 0,931.
=&gt; ĐG: 5.312.000 x 0,931 = 4.945.472 đồng/m2.
Làm tròn: 4.950.000 đồng/m2
</t>
  </si>
  <si>
    <t xml:space="preserve">Mức giá quy định tại Bảng 51 Suất vốn đầu tư theo Quyết định số 409/QĐ-BXD của Bộ Xây dựng: 5.527.000 đồng/m2.
Hệ số điều chỉnh vùng cho Suất vốn đầu tư đối với Công trình nhà xưởng tại Vùng 2 là 0,931.
=&gt; ĐG: 5.527.000 x 0,931 = 5.145.637 đồng/m2.
Làm tròn: 5.150.000 đồng/m2
</t>
  </si>
  <si>
    <t>Tỷ lệ tăng so với mức hiện hành</t>
  </si>
  <si>
    <t xml:space="preserve">Quyết định số 409/QĐ-BXD ngày 11/4/2025 của Bộ Xây dựng không quy định suất vốn đầu tư đối với nhà kiểu biệt thự từ 4-5 tầng. Tuy nhiên, xuất phát từ yêu cầu thực tiễn phải có đơn giá để tính thu lệ phí trước bạ đối với nhà kiểu biệt thự từ 4-5 tầng nên xác định theo phương pháp tỷ lệ đơn giá quy định suất vốn đầu tư tại Quyết định số 409/QĐ-BXD ngày 11/4/2025 so với mức quy định hiện hành đối với Nhà biệt thự là 1,015
Đơn giá Nhà kiểu biệt thự từ 4 đến 5 tầng, kết cấu khung chịu lực BTCT; tường bao xây gạch; sàn, mái BTCT đổ tại chỗ không có tầng hầm theo mức giá hiện hành là: 9.930.000 đồng/m2.
=&gt; Đơn giá nhà kiểu biệt thự từ 4 đến 5 tầng, kết cấu khung chịu lực BTCT; tường bao xây gạch; sàn, mái BTCT đổ tại chỗ không có tầng hầm: 9.930.000*1,015 = 10.078.950 đồng/m2.
Làm tròn: 10.080.000 đồng/m2.
</t>
  </si>
  <si>
    <t xml:space="preserve">Quyết định số 409/QĐ-BXD ngày 11/4/2025 của Bộ Xây dựng không quy định suất vốn đầu tư đối với nhà kiểu biệt thự từ 4-5 tầng. Tuy nhiên, xuất phát từ yêu cầu thực tiễn phải có đơn giá để tính thu lệ phí trước bạ đối với nhà kiểu biệt thự từ 4-5 tầng nên xác định theo phương pháp tỷ lệ đơn giá quy định suất vốn đầu tư tại Quyết định số 409/QĐ-BXD ngày 11/4/2025 so với mức quy định hiện hành đối với Nhà biệt thự là 1,015
Đơn giá Nhà kiểu biệt thự từ 4 đến 5 tầng, kết cấu khung chịu lực BTCT; tường bao xây gạch; sàn, mái BTCT đổ tại chỗ có 1 tầng hầm theo mức giá hiện hành là: 10.700.000 đồng/m2.
=&gt; Đơn giá nhà kiểu biệt thự từ 4 đến 5 tầng, kết cấu khung chịu lực BTCT; tường bao xây gạch; sàn, mái BTCT đổ tại chỗ có 1 tầng hầm: 10.700.000*1,015 = 10.860.500 đồng/m2.
Làm tròn: 10.860.000 đồng/m2.
</t>
  </si>
  <si>
    <t xml:space="preserve">Quyết định số 409/QĐ-BXD ngày 11/4/2025 của Bộ Xây dựng không quy định suất vốn đầu tư đối với nhà Nhà từ 6 đến 8 tầng, kết cấu khung chịu lực BTCT; tường bao xây gạch; sàn, mái BTCT đổ tại chỗ không có tầng hầm. Tuy nhiên, xuất phát từ yêu cầu thực tiễn phải có đơn giá để tính thu lệ phí trước bạ đối với nhà trên nên xác định theo phương pháp tỷ lệ đơn giá quy định suất vốn đầu tư tại Quyết định số 409/QĐ-BXD ngày 11/4/2025 so với mức quy định hiện hành đối với Nhà kết cấu khung BTCT chịu lực là 1,015
Đơn giá Nhà từ 6 đến 8 tầng, kết cấu khung chịu lực BTCT; tường bao xây gạch; sàn, mái BTCT đổ tại chỗ không có tầng hầm theo mức giá hiện hành là: 8.130.000 đồng/m2.
=&gt; Đơn giá Nhà từ 6 đến 8 tầng, kết cấu khung chịu lực BTCT; tường bao xây gạch; sàn, mái BTCT đổ tại chỗ không có tầng hầm: 8.130.000*1,015 = 8.251.950 đồng/m2.
Làm tròn: 8.250.000 đồng/m2.
</t>
  </si>
  <si>
    <t xml:space="preserve">Quyết định số 409/QĐ-BXD ngày 11/4/2025 của Bộ Xây dựng không quy định suất vốn đầu tư đối với nhà Nhà từ 6 đến 8 tầng, kết cấu khung chịu lực BTCT; tường bao xây gạch; sàn, mái BTCT đổ tại chỗ có 1 tầng hầm. Tuy nhiên, xuất phát từ yêu cầu thực tiễn phải có đơn giá để tính thu lệ phí trước bạ đối với nhà trên nên xác định theo phương pháp tỷ lệ đơn giá quy định suất vốn đầu tư tại Quyết định số 409/QĐ-BXD ngày 11/4/2025 so với mức quy định hiện hành đối với Nhà kết cấu khung BTCT chịu lực là 1,015
Đơn giá Nhà từ 6 đến 8 tầng, kết cấu khung chịu lực BTCT; tường bao xây gạch; sàn, mái BTCT đổ tại chỗ không có tầng hầm theo mức giá hiện hành là: 10.060.000 đồng/m2.
=&gt; Đơn giá Nhà từ 6 đến 8 tầng, kết cấu khung chịu lực BTCT; tường bao xây gạch; sàn, mái BTCT đổ tại chỗ có 1 tầng hầm: 10.060.000*1,015 = 10.210.900 đồng/m2.
Làm tròn: 10.210.000 đồng/m2.
</t>
  </si>
  <si>
    <t xml:space="preserve">Quyết định số 409/QĐ-BXD ngày 11/4/2025 của Bộ Xây dựng không quy định suất vốn đầu tư đối với nhà Nhà 2-3 tầng, căn hộ khép kín, kết cấu tường gạch chịu lực, mái BTCT đổ tại chỗ. Tuy nhiên, xuất phát từ yêu cầu thực tiễn phải có đơn giá để tính thu lệ phí trước bạ đối với nhà trên nên xác định theo phương pháp tỷ lệ đơn giá quy định suất vốn đầu tư tại Quyết định số 409/QĐ-BXD ngày 11/4/2025 so với mức quy định hiện hành đối với các loại nhà là 1,015
Đơn giá Nhà 2-3 tầng, căn hộ khép kín, kết cấu tường gạch chịu lực, mái BTCT đổ tại chỗ theo mức giá hiện hành là: 5.160.000 đồng/m2.
=&gt; Đơn giá Nhà 2-3 tầng, căn hộ khép kín, kết cấu tường gạch chịu lực, mái BTCT đổ tại chỗ: 5.160.000*1,015 = 5.237.400 đồng/m2.
Làm tròn: 5.240.000 đồng/m2.
</t>
  </si>
  <si>
    <t xml:space="preserve">Quyết định số 409/QĐ-BXD ngày 11/4/2025 của Bộ Xây dựng không quy định suất vốn đầu tư đối với nhà Nhà 4-5 tầng, căn hộ khép kín, kết cấu tường gạch chịu lực, mái BTCT đổ tại chỗ. Tuy nhiên, xuất phát từ yêu cầu thực tiễn phải có đơn giá để tính thu lệ phí trước bạ đối với nhà trên nên xác định theo phương pháp tỷ lệ đơn giá quy định suất vốn đầu tư tại Quyết định số 409/QĐ-BXD ngày 11/4/2025 so với mức quy định hiện hành đối với các loại nhà là 1,015
Đơn giá Nhà 4-5 tầng, căn hộ khép kín, kết cấu tường gạch chịu lực, mái BTCT đổ tại chỗ theo mức giá hiện hành là: 5.310.000 đồng/m2.
=&gt; Đơn giá Nhà 4-5 tầng, căn hộ khép kín, kết cấu tường gạch chịu lực, mái BTCT đổ tại chỗ: 5.310.000*1,015 = 5.389.650 đồng/m2.
Làm tròn: 5.390.000 đồng/m2.
</t>
  </si>
  <si>
    <t>VI</t>
  </si>
  <si>
    <t>Trụ sở, văn phòng làm việc</t>
  </si>
  <si>
    <t>5&lt;Số tầng &lt;= 7 không có tầng hầm</t>
  </si>
  <si>
    <t>7&lt;Số tầng &lt;= 15 không có tầng hầm</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</si>
  <si>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11260.01 Số tầng &lt;=5 không có tầng hầm: 9.521.000 đồng/m2.
Hệ số điều chỉnh vùng cho Suất vốn đầu tư đối với Công trình nhà ở tại Vùng 2 là 0,938.
=&gt; Đơn giá Số tầng &lt;=5 không có tầng hầm: 9.521.000 x 0,938 = 8.930.698 đồng/m2
Làm tròn: 8.930.000 đồng/m2
</t>
  </si>
  <si>
    <t>giá hiện hành đang theo CS của HP từ năm 2018</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</si>
  <si>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11260.01 Số tầng &lt;=5 có 5 tầng hầm: 14.784.000 đồng/m2.
Hệ số điều chỉnh vùng cho Suất vốn đầu tư đối với Công trình nhà ở tại Vùng 2 là 0,938.
=&gt; Đơn giá Số tầng &lt;=5 có 5 tầng hầm: 14.784.000 x 0,938 = 13.867.392 đồng/m2
Làm tròn: 13.870.000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</si>
  <si>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11260.01 Số tầng &lt;=5 có 4 tầng hầm: 13.683.000 đồng/m2.
Hệ số điều chỉnh vùng cho Suất vốn đầu tư đối với Công trình nhà ở tại Vùng 2 là 0,938.
=&gt; Đơn giá Số tầng &lt;=5 có 4 tầng hầm: 13.683.000 x 0,938 = 12.834.654 đồng/m2
Làm tròn: 12.830.000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</si>
  <si>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11260.01 Số tầng &lt;=5 có 3 tầng hầm: 12.596.000 đồng/m2.
Hệ số điều chỉnh vùng cho Suất vốn đầu tư đối với Công trình nhà ở tại Vùng 2 là 0,938.
=&gt; Đơn giá Số tầng &lt;=5 có 3 tầng hầm: 12.596.000 x 0,938 = 11.815.048 đồng/m2
Làm tròn: 11.820.000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</si>
  <si>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11260.01 Số tầng &lt;=5 có 2 tầng hầm: 11.531.000 đồng/m2.
Hệ số điều chỉnh vùng cho Suất vốn đầu tư đối với Công trình nhà ở tại Vùng 2 là 0,938.
=&gt; Đơn giá Số tầng &lt;=5 có 2 tầng hầm: 11.531.000 x 0,938 = 10.816.078 đồng/m2
Làm tròn: 10.820.000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</si>
  <si>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11260.01 Số tầng &lt;=5 có 1 tầng hầm: 10.561.000 đồng/m2.
Hệ số điều chỉnh vùng cho Suất vốn đầu tư đối với Công trình nhà ở tại Vùng 2 là 0,938.
=&gt; Đơn giá Số tầng &lt;=5 có 1 tầng hầm: 10.561.000 x 0,938 = 9.906.218 đồng/m2
Làm tròn: 9.910.000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</si>
  <si>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11260.02 5&lt;Số tầng &lt;= 7 không có tầng hầm:10.514.000 đồng/m2.
Hệ số điều chỉnh vùng cho Suất vốn đầu tư đối với Công trình nhà ở tại Vùng 2 là 0,938.
=&gt; Đơn giá 5&lt;Số tầng &lt;= 7 không có tầng hầm: 10.514.000 x 0,938 = 9.862.132 đồng/m2
Làm tròn: 9.860.000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</si>
  <si>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11260.02 5&lt;Số tầng &lt;= 7 có 1 tầng hầm: 11.170.000 đồng/m2.
Hệ số điều chỉnh vùng cho Suất vốn đầu tư đối với Công trình nhà ở tại Vùng 2 là 0,938.
=&gt; Đơn giá 5&lt;Số tầng &lt;= 7 có 1 tầng hầm: 11.170.000 x 0,938 = 10.477.460 đồng/m2
Làm tròn: 10.480.000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</si>
  <si>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11260.02 5&lt;Số tầng &lt;= 7 có 2 tầng hầm: 11.858.000 đồng/m2.
Hệ số điều chỉnh vùng cho Suất vốn đầu tư đối với Công trình nhà ở tại Vùng 2 là 0,938.
=&gt; Đơn giá 5&lt;Số tầng &lt;= 7 có 2 tầng hầm: 11.858.000 x 0,938 = 11.122.804 đồng/m2
Làm tròn: 11.120.000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</si>
  <si>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11260.02 5&lt;Số tầng &lt;= 7 có 3 tầng hầm: 12.676.000 đồng/m2.
Hệ số điều chỉnh vùng cho Suất vốn đầu tư đối với Công trình nhà ở tại Vùng 2 là 0,938.
=&gt; Đơn giá 5&lt;Số tầng &lt;= 7có 3 tầng hầm: 12.676.000 x 0,938 = 11.890.088 đồng/m2
Làm tròn: 11.890.000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</si>
  <si>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11260.02 5&lt;Số tầng &lt;= 7 có 4 tầng hầm: 13.558.000 đồng/m2.
Hệ số điều chỉnh vùng cho Suất vốn đầu tư đối với Công trình nhà ở tại Vùng 2 là 0,938.
=&gt; Đơn giá 5&lt;Số tầng &lt;= 7 có 4 tầng hầm: 13.558.000 x 0,938 = 12.717.404 đồng/m2
Làm tròn: 12.720.000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</si>
  <si>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11260.02 5&lt;Số tầng &lt;= 7 có 5 tầng hầm: 14.486.000 đồng/m2.
Hệ số điều chỉnh vùng cho Suất vốn đầu tư đối với Công trình nhà ở tại Vùng 2 là 0,938.
=&gt; Đơn giá 5&lt;Số tầng &lt;= 7 có 5 tầng hầm: 14.486.000 x 0,938 = 13.587.868 đồng/m2
Làm tròn: 13.590.000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</si>
  <si>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11260.03 7&lt;Số tầng &lt;= 15 không có tầng hầm: 12.325.000 đồng/m2.
Hệ số điều chỉnh vùng cho Suất vốn đầu tư đối với Công trình nhà ở tại Vùng 2 là 0,938.
=&gt; Đơn giá 7&lt;Số tầng &lt;= 15 không có tầng hầm: 12.325.000 x 0,938 = 11.560.850 đồng/m2
Làm tròn: 11.560.000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</si>
  <si>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11260.03 7&lt;Số tầng &lt;= 15 có 1 tầng hầm: 12.635.000 đồng/m2.
Hệ số điều chỉnh vùng cho Suất vốn đầu tư đối với Công trình nhà ở tại Vùng 2 là 0,938.
=&gt; Đơn giá 7&lt;Số tầng &lt;= 15 có 1 tầng hầm: 12.635.000 x 0,938 = 11.851.630 đồng/m2
Làm tròn: 11.850.000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</si>
  <si>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11260.03 7&lt;Số tầng &lt;= 15 có 2 tầng hầm: 13.026.000 đồng/m2.
Hệ số điều chỉnh vùng cho Suất vốn đầu tư đối với Công trình nhà ở tại Vùng 2 là 0,938.
=&gt; Đơn giá 7&lt;Số tầng &lt;= 15 có 2 tầng hầm: 13.026.000 x 0,938 = 12.218.388 đồng/m2
Làm tròn: 12.220.000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</si>
  <si>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11260.03 7&lt;Số tầng &lt;= 15 có 3 tầng hầm: 13.565.000 đồng/m2.
Hệ số điều chỉnh vùng cho Suất vốn đầu tư đối với Công trình nhà ở tại Vùng 2 là 0,938.
=&gt; Đơn giá 7&lt;Số tầng &lt;= 15 có 3 tầng hầm: 13.565.000 x 0,938 = 12.723.970 đồng/m2
Làm tròn: 12.720.000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</si>
  <si>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11260.03 7&lt;Số tầng &lt;= 15 có 4 tầng hầm: 14.192.000 đồng/m2.
Hệ số điều chỉnh vùng cho Suất vốn đầu tư đối với Công trình nhà ở tại Vùng 2 là 0,938.
=&gt; Đơn giá 7&lt;Số tầng &lt;= 15 có 4 tầng hầm: 14.192.000 x 0,938 = 13.312.096 đồng/m2
Làm tròn: 13.310.000 đồng/m2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</si>
  <si>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11260.03 7&lt;Số tầng &lt;= 15 có 5 tầng hầm: 14.890.000 đồng/m2.
Hệ số điều chỉnh vùng cho Suất vốn đầu tư đối với Công trình nhà ở tại Vùng 2 là 0,938.
=&gt; Đơn giá 7&lt;Số tầng &lt;= 15 có 5 tầng hầm: 14.890.000 x 0,938 = 13.966.820 đồng/m2
Làm tròn: 13.970.000 đồng/m2
</t>
  </si>
  <si>
    <t xml:space="preserve">Quyết định số 409/QĐ-BXD ngày 11/4/2025 của Bộ Xây dựng không quy định suất vốn đầu tư đối với nhà kiểu biệt thự 1 tầng. Tuy nhiên, xuất phát từ yêu cầu thực tiễn phải có đơn giá để tính thu lệ phí trước bạ đối với nhà kiểu biệt thự 1 tầng nên xác định theo phương pháp tỷ lệ đơn giá giữa các loại nhà đã được quy định theo suất vốn.
Vận dụng đơn giá có mã số 11120.05 (Nhà từ 4 đến 5 tầng, kết cấu khung chịu lực BTCT; tường bao xây gạch; sàn, mái BTCT đổ tại chỗ) và đơn giá có mã số 11120.13 (Nhà ở liền kề từ 2 đến 3 tầng, kết cấu khung chịu lực BTCT; tường bao xây gạch; sàn, mái BTCT đổ tại chỗ) để tính tỷ lệ:
Tỷ lệ đơn giá nhà 2-3 tầng/đơn giá nhà 1 tầng = đơn giá nhà 4-5 tầng/đơn giá nhà 2-3 tầng = 5.250.000/5.100.000 = 1,0294.
Đơn giá nhà kiểu biệt thự từ 2 đến 3 tầng không có tầng hầm đã xác định tại mục a là: 9.650.000 đồng/m2.
=&gt; Đơn giá nhà kiểu biệt thự 1 tầng không có tầng hầm: 9.650.000/1,0294 = 9.374.392 đồng/m2.
Làm tròn: 9.370.000 đồng/m2.
</t>
  </si>
  <si>
    <t xml:space="preserve">Quyết định số 409/QĐ-BXD ngày 11/4/2025 của Bộ Xây dựng không quy định suất vốn đầu tư đối với nhà kiểu biệt thự 1 tầng. Tuy nhiên, xuất phát từ yêu cầu thực tiễn phải có đơn giá để tính thu lệ phí trước bạ đối với Nhà 1 tầng, kết cấu khung chịu lực BTCT; tường bao xây gạch; sàn, mái BTCT đổ tại chỗ không có tầng hầm nên xác định theo phương pháp tỷ lệ đơn giá giữa các loại nhà đã được quy định theo suất vốn.
Vận dụng đơn giá có mã số 11120.05 (Bình quân 3 diện tích từ 50m2-90m2 của Nhà từ 4 đến 5 tầng, kết cấu khung chịu lực BTCT; tường bao xây gạch; sàn, mái BTCT đổ tại chỗ) và đơn giá có mã số 11120.03 (Nhà từ 2 đến 3 tầng, kết cấu khung chịu lực BTCT; tường bao xây gạch; sàn, mái BTCT đổ tại chỗ không có tầng hầm) để tính tỷ lệ:
Tỷ lệ đơn giá nhà 2-3 tầng/đơn giá nhà 1 tầng = đơn giá nhà 4-5 tầng/đơn giá nhà 2-3 tầng = ((8.966.000+8.350.000+7.673.000)/3)/8.225.000 = 1,0127.
Đơn giá nhà từ 2 đến 3 tầng không có tầng hầm đã xác định tại mục a là: 7.800.000 đồng/m2.
=&gt; Đơn giá nhà kiểu biệt thự 1 tầng không có tầng hầm: 7.800.000/1,0127 = 7.702.182 đồng/m2.
Làm tròn: 7.700.000 đồng/m2.
</t>
  </si>
  <si>
    <t>Diện tích xây dựng dưới 50m2</t>
  </si>
  <si>
    <t>Diện tích xây dựng dưới 50-dưới 70m2</t>
  </si>
  <si>
    <t>Diện tích xây dựng dưới 70-dưới 90m2</t>
  </si>
  <si>
    <t>Diện tích xây dựng dưới 90-dưới 140m2</t>
  </si>
  <si>
    <t>Diện tích xây dựng dưới 140-dưới 180m2</t>
  </si>
  <si>
    <t>Diện tích xây dựng từ 180m2 trở lên</t>
  </si>
  <si>
    <t xml:space="preserve">Xác định 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Mã 11120.05 Nhà từ 4 đến 5 tầng, kết cấu khung chịu lực BTCT; tường bao xây gạch; sàn, mái BTCT đổ tại chỗ không có tầng hầm
Hệ số điều chỉnh vùng cho Suất vốn đầu tư đối với Công trình nhà ở tại Vùng 2 là 0,948.
</t>
  </si>
  <si>
    <t>Đơn giá: 8.966.000 x 0,948 = 8.499.768 đồng/m2. Làm tròn: 8.500.000</t>
  </si>
  <si>
    <t>Đơn giá: 8.350.000 x 0,948 = 7.915.800 đồng/m2. Làm tròn: 7.920.000</t>
  </si>
  <si>
    <t>Đơn giá: 7.673.000 x 0,948 = 7.274.004 đồng/m2. Làm tròn: 7.270.000</t>
  </si>
  <si>
    <t>Đơn giá: 7.497.000 x 0,948 = 7.107.156 đồng/m2. Làm tròn: 7.110.000</t>
  </si>
  <si>
    <t>Đơn giá: 7.280.000 x 0,948 = 6.901.440 đồng/m2. Làm tròn: 6.900.000</t>
  </si>
  <si>
    <t>Đơn giá: 6.952.000 x 0,948 = 6.590.496 đồng/m2. Làm tròn: 6.590.000</t>
  </si>
  <si>
    <t>Nhà 1 tầng khẩu độ 12m, cao ≤ 6m, không có cầu trục</t>
  </si>
  <si>
    <t>Tường gạch thu hồi mái ngói, mái tôn</t>
  </si>
  <si>
    <t>Tường gạch, bổ trụ, kèo thép, mái tôn</t>
  </si>
  <si>
    <t>Tường gạch, mái bằng</t>
  </si>
  <si>
    <t>Cột bê tông, kèo thép, tường gạch, mái tôn</t>
  </si>
  <si>
    <t>Cột kèo bê tông, tường gạch, mái tôn</t>
  </si>
  <si>
    <t>e</t>
  </si>
  <si>
    <t>Cột kèo thép, tường gạch, mái tôn</t>
  </si>
  <si>
    <t>Nhà 1 tầng khẩu độ 15m, cao ≤ 9m, không có cầu trục</t>
  </si>
  <si>
    <t>Cột bê tông kèo thép, tường gạch, mái tôn</t>
  </si>
  <si>
    <t>Cột kèo thép, tường bao che tôn, mái tôn</t>
  </si>
  <si>
    <t>Cột bê tông, kèo thép liền nhịp, tường gạch, mái tôn</t>
  </si>
  <si>
    <t>Cột kèo thép liền nhịp, tường gạch, mái tôn</t>
  </si>
  <si>
    <t>Cột bê tông, kèo thép, mái tôn</t>
  </si>
  <si>
    <t>Cột kèo thép liền nhịp, tưởng bao che bằng tôn, mái tôn</t>
  </si>
  <si>
    <t>Nhà xưởng có chiều cao &gt;9m: Áp dụng theo đơn giá nhà cưởng cao 9m có kết cấu tương tự</t>
  </si>
  <si>
    <t xml:space="preserve">Số tầng ≤ 5 </t>
  </si>
  <si>
    <t>Không có tầng hầm</t>
  </si>
  <si>
    <t>5&lt;Số tầng &lt;= 7</t>
  </si>
  <si>
    <t>g</t>
  </si>
  <si>
    <t>Kho đông lạnh kết cấu gạch và bê tông sức chứa 100 tấn</t>
  </si>
  <si>
    <t>Kho đông lạnh kết cấu gạch và bê tông sức chứa 300 tấn</t>
  </si>
  <si>
    <t>CÔNG TRÌNH ĐA NĂNG</t>
  </si>
  <si>
    <t>TRỤ SỞ, VĂN PHÒNG LÀM VIỆC</t>
  </si>
  <si>
    <t>NHÀ CHUNG CƯ</t>
  </si>
  <si>
    <t>Phụ lục</t>
  </si>
  <si>
    <t>THUYẾT MINH CƠ SỞ TÍNH TOÁN BẢNG GIÁ TÍNH LỆ PHÍ TRƯỚC BẠ ĐỐI VỚI NHÀ TRÊN ĐỊA BÀN THÀNH PHỐ HẢI PHÒNG</t>
  </si>
  <si>
    <t>(Kèm theo Tờ trình số         /TTr-STC ngày      tháng      năm 2025 của Sở Tài chính)</t>
  </si>
  <si>
    <t>Nhà 1 tầng khẩu độ 18m, cao 9m, có cầu trục 5 tấn</t>
  </si>
  <si>
    <t>Nhà 1 tầng khẩu độ 24m, cao 9m, có cầu trục 10 tấn</t>
  </si>
  <si>
    <t>Nhà 1 tầng khẩu độ 30m, cao 7,5m, không có cầu trục</t>
  </si>
  <si>
    <t>KHO CHUYÊN DỤNG/ ĐÔNG LẠNH</t>
  </si>
  <si>
    <t>Kho chuyên dụng loại nhỏ (sức chứa &lt;500 tấn)</t>
  </si>
  <si>
    <t>Kho lương thực, khung thép, sàn gỗ hay bê tông, mái tôn</t>
  </si>
  <si>
    <t>Kho lương thực xây cuốn gạch đá</t>
  </si>
  <si>
    <t>Kho hoá chất xây gạch, mái bằng</t>
  </si>
  <si>
    <t>Kho hoá chất xây gạch, mái ngói</t>
  </si>
  <si>
    <t xml:space="preserve"> Kho chuyên dụng loại lớn (sức chứa ≥ 500 tấn)</t>
  </si>
  <si>
    <t>Kho lương thực sức chứa 500 tấn</t>
  </si>
  <si>
    <t>Kho lương thực sức chứa 1.500 tấn</t>
  </si>
  <si>
    <t>Kho lương thực sức chứa 10.000 tấn</t>
  </si>
  <si>
    <t>Kho muối sức chứa 1.000 - 3.000 tấn</t>
  </si>
  <si>
    <t>Kho đông lạnh</t>
  </si>
  <si>
    <t>đ/m2</t>
  </si>
  <si>
    <t>đ/tấn</t>
  </si>
  <si>
    <t>Theo suất vốn đầu tư xây dựng công trình nhà chung cư quy định tại Bảng 1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Công trình nhà ở tại Vùng 2 là 0,948.
=&gt; Đơn giá nhà Chung cư = giá xây dựng tại suất vốn đầu tư tại Quyết định 409/QĐ-BXD x 0,948 (hệ số điều chỉnh vùng)</t>
  </si>
  <si>
    <t>NHÀ Ở RIÊNG LẺ</t>
  </si>
  <si>
    <t>Nhà 4-5 tầng, căn hộ khép kín, kết cấu tường gạch chịu lực, mái BTCT đổ tại chỗ không có tầng hầm</t>
  </si>
  <si>
    <t>Nhà 4-5 tầng, căn hộ khép kín, kết cấu tường gạch chịu lực, mái BTCT đổ tại chỗ có 1 tầng hầm</t>
  </si>
  <si>
    <t>Diện tích xây dựng từ 50-70m2</t>
  </si>
  <si>
    <t>Diện tích xây dựng từ 70-90m2</t>
  </si>
  <si>
    <t>Diện tích xây dựng từ 90-140m2</t>
  </si>
  <si>
    <t>Diện tích xây dựng từ 140-180m2</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</si>
  <si>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Công trình nhà ở tại Vùng 2 là 0,948.
=&gt; Đơn giá nhà ở riêng lẻ = giá xây dựng tại suất vốn đầu tư tại Quyết định 409/QĐ-BXD x 0,948 (hệ số điều chỉnh vùng) 
</t>
  </si>
  <si>
    <t xml:space="preserve">Theo suất vốn đầu tư xây dựng công trình nhà ở riêng lẻ quy định tại Bảng 2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Công trình nhà ở tại Vùng 2 là 0,948.
=&gt; Đơn giá nhà ở riêng lẻ = giá xây dựng tại suất vốn đầu tư tại Quyết định 409/QĐ-BXD x 0,948 (hệ số điều chỉnh vùng) </t>
  </si>
  <si>
    <t>Nhà 1 tầng, căn hộ khép kín, kết cấu tường gạch chịu lực, mái ngói hoặc mái tôn</t>
  </si>
  <si>
    <t>Mức giá làm tròn</t>
  </si>
  <si>
    <t xml:space="preserve">Theo suất vốn đầu tư xây dựng công trình trụ sở, văn phòng làm việc quy định tại Bảng 26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Công trình nhà ở tại Vùng 2 là 0,938.
=&gt; Đơn giá trụ sở, VP làm việc = giá xây dựng tại suất vốn đầu tư tại Quyết định 409/QĐ-BXD x 0,938 (hệ số điều chỉnh vùng)
</t>
  </si>
  <si>
    <t>Theo suất vốn đầu tư xây dựng công trình trụ sở, văn phòng làm việc quy định tại Bảng 26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Công trình nhà ở tại Vùng 2 là 0,938.
=&gt; Đơn giá trụ sở, VP làm việc = giá xây dựng tại suất vốn đầu tư tại Quyết định 409/QĐ-BXD x 0,938 (hệ số điều chỉnh vùng)</t>
  </si>
  <si>
    <t xml:space="preserve">Theo suất vốn đầu tư xây dựng công trình đa năng quy định tại Bảng 27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Công trình nhà ở tại Vùng 2 là 0,938.
=&gt; Đơn giá nhà đa năng =  giá xây dựng tại suất vốn đầu tư tại Quyết định 409/QĐ-BXD x 0,938 (hệ số điều chỉnh vùng)
</t>
  </si>
  <si>
    <t>Ghi chú</t>
  </si>
  <si>
    <t>Giá tính lệ phí trước bạ nhà  kiểu biệt thự 1 tầng; nhà biệt thự cao từ 4-5 tầng: Áp dụng giá tính lệ phí trước bạ của nhà kiểu biệt thự cao từ 2-3 tầng, kết cấu khung chịu lực BTCT, tường bao xây gạch; sàn, mái BTCT đổ tại chỗ</t>
  </si>
  <si>
    <t>Quyết định số 409/QĐ-BXD ngày 11/4/2025 của Bộ Xây dựng không quy định suất vốn đầu tư đối với nhà biệt thự 1 tầng và biệt thự từ 4–5 tầng. Tuy nhiên, trên thực tế có các kiểu nhà này, về cơ bản loại nhà biệt thự này có đặc điểm kết cấu tương đồng với nhà biệt thự 2–3 tầng (kết cấu khung chịu lực bê tông cốt thép, tường bao xây gạch, sàn và mái bê tông cốt thép đổ tại chỗ), sự khác biệt về số tầng không làm thay đổi cơ bản về kết cấu chịu lực và tiêu chuẩn kỹ thuật, khó xây dựng ban hành giá riêng cho từng loại biệt thự theo số tầng do không có cơ sở pháp lý vững chắc để áp dụng. Để bảo đảm tính thống nhất, minh bạch và thuận tiện trong áp dụng, đồng thời phù hợp với nguyên tắc định giá của Nhà nước, giá tính lệ phí trước bạ đối với nhà biệt thự 1 tầng và biệt thự từ 4–5 tầng được áp dụng theo giá tính lệ phí trước bạ của nhà kiểu biệt thự cao từ 2–3 tầng.</t>
  </si>
  <si>
    <t>Giá tính lệ phí trước bạ nhà 1 tầng kết cấu khung chịu lực BTCT; tường bao xây gạch; sàn, mái BTCT đổ tại chỗ không có tầng hầm: Áp dụng giá tính lệ phí trước bạ của nhà từ 2-3 tầng, kết cấu khung chịu lực BTCT, tường bao xây gạch; sàn, mái BTCT đổ tại chỗ.</t>
  </si>
  <si>
    <t>Giá tính lệ phí trước bạ nhà từ 6-8 tầng kết cấu khung chịu lực BTCT; tường bao xây gạch; sàn, mái BTCT đổ tại chỗ không có tầng hầm: Áp dụng giá tính lệ phí trước bạ của nhà từ 4-5 tầng, kết cấu khung chịu lực BTCT, tường bao xây gạch; sàn, mái BTCT đổ tại chỗ</t>
  </si>
  <si>
    <t>Giá xây mới đối với nhà xây thô có hoàn thiện mặt ngoài (chưa hoàn thiện bên trong) bằng 70% giá xây dựng nhà ở mới</t>
  </si>
  <si>
    <t>Quyết định số 409/QĐ-BXD ngày 11/4/2025 của Bộ Xây dựng không quy định suất vốn đầu tư đối với nhà 1 tầng. Tuy nhiên, trên thực tế có loại nhà này, xét về đặc điểm kỹ thuật, loại hình nhà này có kết cấu chịu lực, vật liệu xây dựng và mức độ bền vững tương đồng với loại nhà từ 2–3 tầng cùng kết cấu (khung BTCT, tường gạch, sàn và mái BTCT đổ tại chỗ). Điểm khác biệt chỉ là số tầng sử dụng, không ảnh hưởng nhiều đến giá trị xây dựng tính trên một đơn vị diện tích. Do đó, để bảo đảm tính thống nhất trong áp dụng, tránh phát sinh vướng mắc, đồng thời thuận lợi cho công tác quản lý và tính toán nghĩa vụ tài chính về lệ phí trước bạ, giá tính lệ phí trước bạ đối với nhà 1 tầng nêu trên được xác định theo giá tính lệ phí trước bạ của nhà từ 2–3 tầng có cùng kết cấu.</t>
  </si>
  <si>
    <t>Quyết định số 409/QĐ-BXD ngày 11/4/2025 của Bộ Xây dựng không quy định suất vốn đầu tư đối với nhà 6-8 tầng. Tuy nhiên, trên thực tế có loại nhà này, xét về đặc điểm kỹ thuật và kết cấu, loại hình này có sự tương đồng cơ bản với nhà từ 4–5 tầng cùng kết cấu, đều sử dụng khung chịu lực bằng BTCT, tường bao gạch, sàn và mái BTCT đổ tại chỗ, mức độ bền vững và chi phí xây dựng bình quân/m² không có sự chênh lệch đáng kể. Vì vậy, để bảo đảm sự thống nhất, minh bạch trong áp dụng, thuận lợi cho việc tính toán nghĩa vụ tài chính và tránh phát sinh vướng mắc trong thực tiễn, giá tính lệ phí trước bạ đối với nhà từ 6–8 tầng nêu trên được áp dụng theo giá tính lệ phí trước bạ của nhà từ 4–5 tầng cùng kết cấu.</t>
  </si>
  <si>
    <t xml:space="preserve">Tại mục 1.2, chương I, Phần 2 Quyết định số 409/QĐ-BXD ngày 11/4/2025 của Bộ Xây dựng có quy định tỷ trọng của các phần chi phí trong suất vốn đầu tư công trình nhà ở riêng lẻ như sau:                                           Tỷ trọng chi phí phần móng công trình: 15-30%             Tỷ trọng chi phí phần kết cấu thân công trình: 30-40%    Tỷ trọng chi phí phần kiến trúc, hoàn thiện, hệ thống kỹ thuật trong CT: 55-30%                                                Như vậy đối với nhà xây thô có hoàn thiện mặt ngoài sẽ trừ đi chi phí phần kiến trúc, hoàn thiện, hệ thống kỹ thuật trong CT là 30% (mức tối đa nhằm tránh thất thoát số thu NSNN). Thống nhất Giá xây mới đối với nhà xây thô có hoàn thiện mặt ngoài (chưa hoàn thiện bên trong) bằng 70% giá xây dựng nhà ở mới.                                </t>
  </si>
  <si>
    <t xml:space="preserve">Theo suất vốn đầu tư xây dựng công trình kho chuyên dụng quy định tại Bảng 52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kho chuyên dụng tại Vùng 2 là 0,931.
=&gt; Đơn giá Kho này là: =  giá xây dựng tại suất vốn đầu tư tại Quyết định 409/QĐ-BXD x 0,931 (hệ số điều chỉnh vùng)
</t>
  </si>
  <si>
    <t xml:space="preserve">Theo suất vốn đầu tư xây dựng công trình kho chuyên dụng quy định tại Bảng 53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kho chuyên dụng tại Vùng 2 là 0,931.
=&gt; Đơn giá Kho này là: =  giá xây dựng tại suất vốn đầu tư tại Quyết định 409/QĐ-BXD x 0,931 (hệ số điều chỉnh vùng)
</t>
  </si>
  <si>
    <t>Theo suất vốn đầu tư xây dựng công trình kho đông lạnh quy định tại Bảng 54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kho đông lạnh tại Vùng 2 là 0,931.
=&gt; Đơn giá Kho này là: =  giá xây dựng tại suất vốn đầu tư tại Quyết định 409/QĐ-BXD x 0,931 (hệ số điều chỉnh vùng)</t>
  </si>
  <si>
    <t>Theo suất vốn đầu tư xây dựng công trình nhà xưởng sản xuất quy định tại Bảng 51 Quyết định số 409/QĐ-BXD ngày 11/4/2025 của Bộ Xây dựng công bố Suất vốn đầu tư xây dựng công trình và giá xây dựng tổng hợp bộ phận kết cấu công trình năm 2024:
Hệ số điều chỉnh vùng cho Suất vốn đầu tư đối với kho đông lạnh tại Vùng 2 là 0,931.
=&gt; Đơn giá nhà xưởng này là: =  giá xây dựng tại suất vốn đầu tư tại Quyết định 409/QĐ-BXD x 0,931 (hệ số điều chỉnh vùng)</t>
  </si>
  <si>
    <r>
      <t>Kế thừa quy định cũ (</t>
    </r>
    <r>
      <rPr>
        <i/>
        <sz val="12"/>
        <color theme="1"/>
        <rFont val="Times New Roman"/>
        <family val="1"/>
      </rPr>
      <t>Quyết định số 30/2023/QĐ-UBND ngày 14/9/2023 ban hành Bảng giá tính lệ phí trước bạ đối với nhà và tỷ lệ phần trăm (%) chất lượng còn lại của nhà chịu lệ phí trước bạ trên địa bàn tỉnh Hải Dương; Quyết định số 10/2024/QĐ-UBND ngày 12/4/2024 sửa đổi, bổ sung Điều 2 và Phụ lục kèm theo Quyết định số 30/2023/QĐ-UBND ngày 14/9/202)</t>
    </r>
  </si>
  <si>
    <t>Suất vốn đầu tư công bố tại 409/QĐ-BXD (1)</t>
  </si>
</sst>
</file>

<file path=xl/styles.xml><?xml version="1.0" encoding="utf-8"?>
<styleSheet xmlns="http://schemas.openxmlformats.org/spreadsheetml/2006/main">
  <numFmts count="3">
    <numFmt numFmtId="43" formatCode="_(* #,##0.00_);_(* \(#,##0.00\);_(* &quot;-&quot;??_);_(@_)"/>
    <numFmt numFmtId="164" formatCode="_(* #,##0_);_(* \(#,##0\);_(* &quot;-&quot;??_);_(@_)"/>
    <numFmt numFmtId="165" formatCode="_(* #,##0.000_);_(* \(#,##0.000\);_(* &quot;-&quot;??_);_(@_)"/>
  </numFmts>
  <fonts count="10">
    <font>
      <sz val="11"/>
      <color theme="1"/>
      <name val="Calibri"/>
      <family val="2"/>
      <scheme val="minor"/>
    </font>
    <font>
      <sz val="12"/>
      <color theme="1"/>
      <name val="Times New Roman"/>
      <family val="1"/>
    </font>
    <font>
      <b/>
      <sz val="12"/>
      <color theme="1"/>
      <name val="Times New Roman"/>
      <family val="1"/>
    </font>
    <font>
      <sz val="11"/>
      <color theme="1"/>
      <name val="Calibri"/>
      <family val="2"/>
      <scheme val="minor"/>
    </font>
    <font>
      <i/>
      <sz val="12"/>
      <color theme="1"/>
      <name val="Times New Roman"/>
      <family val="1"/>
    </font>
    <font>
      <b/>
      <i/>
      <sz val="12"/>
      <color theme="1"/>
      <name val="Times New Roman"/>
      <family val="1"/>
    </font>
    <font>
      <b/>
      <sz val="14"/>
      <color theme="1"/>
      <name val="Times New Roman"/>
      <family val="1"/>
    </font>
    <font>
      <sz val="12"/>
      <color rgb="FF000000"/>
      <name val="Times New Roman"/>
      <family val="1"/>
    </font>
    <font>
      <b/>
      <sz val="12"/>
      <color rgb="FF000000"/>
      <name val="Times New Roman"/>
      <family val="1"/>
    </font>
    <font>
      <sz val="13"/>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43" fontId="3" fillId="0" borderId="0" applyFont="0" applyFill="0" applyBorder="0" applyAlignment="0" applyProtection="0"/>
  </cellStyleXfs>
  <cellXfs count="98">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vertical="center"/>
    </xf>
    <xf numFmtId="3" fontId="1" fillId="0" borderId="1" xfId="0"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 fillId="0" borderId="1" xfId="0" applyFont="1" applyBorder="1" applyAlignment="1">
      <alignment vertical="center"/>
    </xf>
    <xf numFmtId="0" fontId="2" fillId="0" borderId="1" xfId="0" applyFont="1" applyBorder="1" applyAlignment="1">
      <alignment horizontal="center" vertical="center"/>
    </xf>
    <xf numFmtId="164" fontId="1" fillId="0" borderId="0" xfId="1" applyNumberFormat="1" applyFont="1" applyAlignment="1">
      <alignment vertical="center"/>
    </xf>
    <xf numFmtId="0" fontId="1" fillId="2" borderId="1" xfId="0" applyFont="1" applyFill="1" applyBorder="1" applyAlignment="1">
      <alignment vertical="center" wrapText="1"/>
    </xf>
    <xf numFmtId="0" fontId="1" fillId="0" borderId="0" xfId="0" applyFont="1" applyAlignment="1">
      <alignment horizontal="center" vertical="center" wrapText="1"/>
    </xf>
    <xf numFmtId="0" fontId="1" fillId="0" borderId="1" xfId="0" applyFont="1" applyFill="1" applyBorder="1" applyAlignment="1">
      <alignment vertical="center" wrapText="1"/>
    </xf>
    <xf numFmtId="165" fontId="2" fillId="0" borderId="1" xfId="1" applyNumberFormat="1" applyFont="1" applyFill="1" applyBorder="1" applyAlignment="1">
      <alignment horizontal="center" vertical="center" wrapText="1"/>
    </xf>
    <xf numFmtId="165" fontId="1" fillId="0" borderId="1" xfId="1" applyNumberFormat="1" applyFont="1" applyBorder="1" applyAlignment="1">
      <alignment vertical="center" wrapText="1"/>
    </xf>
    <xf numFmtId="165" fontId="1" fillId="0" borderId="0" xfId="1" applyNumberFormat="1" applyFont="1" applyAlignment="1">
      <alignment vertical="center"/>
    </xf>
    <xf numFmtId="3" fontId="2" fillId="0" borderId="1" xfId="0" applyNumberFormat="1" applyFont="1" applyBorder="1" applyAlignment="1">
      <alignment vertical="center" wrapText="1"/>
    </xf>
    <xf numFmtId="0" fontId="1" fillId="0" borderId="1" xfId="0" applyFont="1" applyBorder="1" applyAlignment="1">
      <alignment horizontal="center" vertical="center"/>
    </xf>
    <xf numFmtId="165" fontId="1" fillId="0" borderId="1" xfId="1" applyNumberFormat="1" applyFont="1" applyBorder="1" applyAlignment="1">
      <alignment vertical="center"/>
    </xf>
    <xf numFmtId="0" fontId="2" fillId="0" borderId="1" xfId="0" applyFont="1" applyBorder="1" applyAlignment="1">
      <alignment vertical="center"/>
    </xf>
    <xf numFmtId="164" fontId="1" fillId="0" borderId="1" xfId="1" applyNumberFormat="1" applyFont="1" applyBorder="1" applyAlignment="1">
      <alignment vertical="center"/>
    </xf>
    <xf numFmtId="164" fontId="2" fillId="0" borderId="1" xfId="1" applyNumberFormat="1" applyFont="1" applyBorder="1" applyAlignment="1">
      <alignment vertical="center"/>
    </xf>
    <xf numFmtId="0" fontId="1" fillId="4" borderId="1" xfId="0" applyFont="1" applyFill="1" applyBorder="1" applyAlignment="1">
      <alignment vertical="center" wrapText="1"/>
    </xf>
    <xf numFmtId="0" fontId="1" fillId="4" borderId="1" xfId="0" applyFont="1" applyFill="1" applyBorder="1" applyAlignment="1">
      <alignment horizontal="center" vertical="center" wrapText="1"/>
    </xf>
    <xf numFmtId="3" fontId="1" fillId="4" borderId="1" xfId="0" applyNumberFormat="1" applyFont="1" applyFill="1" applyBorder="1" applyAlignment="1">
      <alignment vertical="center" wrapText="1"/>
    </xf>
    <xf numFmtId="3" fontId="2" fillId="4" borderId="1" xfId="0" applyNumberFormat="1" applyFont="1" applyFill="1" applyBorder="1" applyAlignment="1">
      <alignment vertical="center" wrapText="1"/>
    </xf>
    <xf numFmtId="165" fontId="1" fillId="4" borderId="1" xfId="1" applyNumberFormat="1" applyFont="1" applyFill="1" applyBorder="1" applyAlignment="1">
      <alignment vertical="center" wrapText="1"/>
    </xf>
    <xf numFmtId="0" fontId="1" fillId="0" borderId="1" xfId="0" applyFont="1" applyFill="1" applyBorder="1" applyAlignment="1">
      <alignment horizontal="center" vertical="center" wrapText="1"/>
    </xf>
    <xf numFmtId="165" fontId="1" fillId="0" borderId="1" xfId="1" applyNumberFormat="1" applyFont="1" applyFill="1" applyBorder="1" applyAlignment="1">
      <alignment vertical="center" wrapText="1"/>
    </xf>
    <xf numFmtId="0" fontId="1" fillId="3" borderId="1" xfId="0" applyFont="1" applyFill="1" applyBorder="1" applyAlignment="1">
      <alignmen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0" xfId="0" applyFont="1" applyAlignment="1">
      <alignment vertical="center" wrapText="1"/>
    </xf>
    <xf numFmtId="164" fontId="2" fillId="0" borderId="1" xfId="1" applyNumberFormat="1" applyFont="1" applyBorder="1" applyAlignment="1">
      <alignment horizontal="center" vertical="center" wrapText="1"/>
    </xf>
    <xf numFmtId="164" fontId="1" fillId="0" borderId="1" xfId="1" applyNumberFormat="1" applyFont="1" applyBorder="1" applyAlignment="1">
      <alignment vertical="center" wrapText="1"/>
    </xf>
    <xf numFmtId="164" fontId="2" fillId="0" borderId="1" xfId="1" applyNumberFormat="1" applyFont="1" applyBorder="1" applyAlignment="1">
      <alignment vertical="center" wrapText="1"/>
    </xf>
    <xf numFmtId="164" fontId="1" fillId="0" borderId="1" xfId="1" applyNumberFormat="1" applyFont="1" applyFill="1" applyBorder="1" applyAlignment="1">
      <alignment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3" fontId="1" fillId="0" borderId="4" xfId="0" applyNumberFormat="1" applyFont="1" applyBorder="1" applyAlignment="1">
      <alignment vertical="center" wrapText="1"/>
    </xf>
    <xf numFmtId="164" fontId="1" fillId="0" borderId="4" xfId="1" applyNumberFormat="1" applyFont="1" applyBorder="1" applyAlignment="1">
      <alignment vertical="center" wrapText="1"/>
    </xf>
    <xf numFmtId="165" fontId="1" fillId="0" borderId="4" xfId="1" applyNumberFormat="1" applyFont="1" applyBorder="1" applyAlignment="1">
      <alignment vertical="center" wrapText="1"/>
    </xf>
    <xf numFmtId="0" fontId="4" fillId="0" borderId="5" xfId="0" applyFont="1" applyBorder="1" applyAlignment="1">
      <alignment horizontal="center" vertical="center" wrapText="1"/>
    </xf>
    <xf numFmtId="3" fontId="1" fillId="0" borderId="5" xfId="0" applyNumberFormat="1" applyFont="1" applyBorder="1" applyAlignment="1">
      <alignment vertical="center" wrapText="1"/>
    </xf>
    <xf numFmtId="164" fontId="1" fillId="0" borderId="5" xfId="1" applyNumberFormat="1" applyFont="1" applyBorder="1" applyAlignment="1">
      <alignment vertical="center" wrapText="1"/>
    </xf>
    <xf numFmtId="165" fontId="1" fillId="0" borderId="5" xfId="1" applyNumberFormat="1" applyFont="1" applyBorder="1" applyAlignment="1">
      <alignment vertical="center" wrapText="1"/>
    </xf>
    <xf numFmtId="0" fontId="5" fillId="0" borderId="1" xfId="0" applyFont="1" applyBorder="1" applyAlignment="1">
      <alignment vertical="center"/>
    </xf>
    <xf numFmtId="0" fontId="8" fillId="0" borderId="1" xfId="0" applyFont="1" applyBorder="1" applyAlignment="1">
      <alignment horizontal="center" vertical="center" wrapText="1"/>
    </xf>
    <xf numFmtId="0" fontId="1" fillId="0" borderId="0" xfId="0" applyFont="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0" borderId="5" xfId="0" applyFont="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8" xfId="0" applyFont="1" applyBorder="1" applyAlignment="1">
      <alignment horizontal="center" vertical="center" wrapText="1"/>
    </xf>
    <xf numFmtId="164" fontId="1" fillId="0" borderId="4" xfId="1" applyNumberFormat="1" applyFont="1" applyBorder="1" applyAlignment="1">
      <alignment horizontal="center" vertical="center"/>
    </xf>
    <xf numFmtId="164" fontId="1" fillId="0" borderId="7" xfId="1" applyNumberFormat="1" applyFont="1" applyBorder="1" applyAlignment="1">
      <alignment horizontal="center" vertical="center"/>
    </xf>
    <xf numFmtId="164" fontId="1" fillId="0" borderId="5" xfId="1"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5"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4" xfId="0" applyFont="1" applyFill="1" applyBorder="1" applyAlignment="1">
      <alignment vertical="center" wrapText="1"/>
    </xf>
    <xf numFmtId="0" fontId="7" fillId="0" borderId="1" xfId="0" applyFont="1" applyFill="1" applyBorder="1" applyAlignment="1">
      <alignment vertical="center" wrapText="1"/>
    </xf>
    <xf numFmtId="0" fontId="1" fillId="0" borderId="5" xfId="0" applyFont="1" applyFill="1" applyBorder="1" applyAlignment="1">
      <alignment vertical="center" wrapText="1"/>
    </xf>
    <xf numFmtId="0" fontId="9" fillId="0" borderId="5" xfId="0" applyFont="1" applyBorder="1" applyAlignment="1">
      <alignment horizontal="left"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3:K151"/>
  <sheetViews>
    <sheetView topLeftCell="A142" workbookViewId="0">
      <selection activeCell="K14" sqref="K14"/>
    </sheetView>
  </sheetViews>
  <sheetFormatPr defaultRowHeight="15.75"/>
  <cols>
    <col min="1" max="1" width="6.28515625" style="1" customWidth="1"/>
    <col min="2" max="2" width="38.28515625" style="4" customWidth="1"/>
    <col min="3" max="3" width="12.85546875" style="1" customWidth="1"/>
    <col min="4" max="6" width="13.85546875" style="4" customWidth="1"/>
    <col min="7" max="7" width="13.85546875" style="16" customWidth="1"/>
    <col min="8" max="8" width="92.42578125" style="4" customWidth="1"/>
    <col min="9" max="9" width="15.28515625" style="12" hidden="1" customWidth="1"/>
    <col min="10" max="11" width="15.7109375" style="10" bestFit="1" customWidth="1"/>
    <col min="12" max="16384" width="9.140625" style="4"/>
  </cols>
  <sheetData>
    <row r="3" spans="1:9" ht="32.25" customHeight="1">
      <c r="A3" s="73" t="s">
        <v>0</v>
      </c>
      <c r="B3" s="73" t="s">
        <v>1</v>
      </c>
      <c r="C3" s="73" t="s">
        <v>2</v>
      </c>
      <c r="D3" s="73" t="s">
        <v>84</v>
      </c>
      <c r="E3" s="75" t="s">
        <v>83</v>
      </c>
      <c r="F3" s="76"/>
      <c r="G3" s="76"/>
      <c r="H3" s="77"/>
      <c r="I3" s="2"/>
    </row>
    <row r="4" spans="1:9" ht="66.75" customHeight="1">
      <c r="A4" s="74"/>
      <c r="B4" s="74"/>
      <c r="C4" s="74"/>
      <c r="D4" s="74"/>
      <c r="E4" s="6" t="s">
        <v>175</v>
      </c>
      <c r="F4" s="6" t="s">
        <v>176</v>
      </c>
      <c r="G4" s="14" t="s">
        <v>177</v>
      </c>
      <c r="H4" s="9" t="s">
        <v>172</v>
      </c>
      <c r="I4" s="6" t="s">
        <v>181</v>
      </c>
    </row>
    <row r="5" spans="1:9" ht="28.5" customHeight="1">
      <c r="A5" s="6" t="s">
        <v>3</v>
      </c>
      <c r="B5" s="7" t="s">
        <v>4</v>
      </c>
      <c r="C5" s="2"/>
      <c r="D5" s="3"/>
      <c r="E5" s="3"/>
      <c r="F5" s="3"/>
      <c r="G5" s="15"/>
      <c r="H5" s="8"/>
      <c r="I5" s="2"/>
    </row>
    <row r="6" spans="1:9" ht="28.5" customHeight="1">
      <c r="A6" s="6">
        <v>1</v>
      </c>
      <c r="B6" s="7" t="s">
        <v>5</v>
      </c>
      <c r="C6" s="2"/>
      <c r="D6" s="3"/>
      <c r="E6" s="3"/>
      <c r="F6" s="3"/>
      <c r="G6" s="15"/>
      <c r="H6" s="8"/>
      <c r="I6" s="2"/>
    </row>
    <row r="7" spans="1:9" ht="142.5" customHeight="1">
      <c r="A7" s="2" t="s">
        <v>6</v>
      </c>
      <c r="B7" s="3" t="s">
        <v>7</v>
      </c>
      <c r="C7" s="2" t="s">
        <v>82</v>
      </c>
      <c r="D7" s="5">
        <v>9650000</v>
      </c>
      <c r="E7" s="17">
        <f>+ROUND(F7*G7,-4)</f>
        <v>9800000</v>
      </c>
      <c r="F7" s="5">
        <v>10334000</v>
      </c>
      <c r="G7" s="15">
        <v>0.94799999999999995</v>
      </c>
      <c r="H7" s="3" t="s">
        <v>85</v>
      </c>
      <c r="I7" s="2">
        <f>+E7/D7</f>
        <v>1.0155440414507773</v>
      </c>
    </row>
    <row r="8" spans="1:9" ht="203.25" customHeight="1">
      <c r="A8" s="2" t="s">
        <v>8</v>
      </c>
      <c r="B8" s="11" t="s">
        <v>9</v>
      </c>
      <c r="C8" s="2" t="s">
        <v>82</v>
      </c>
      <c r="D8" s="5">
        <v>9370000</v>
      </c>
      <c r="E8" s="17">
        <f>ROUND(D8*1.015,-4)</f>
        <v>9510000</v>
      </c>
      <c r="F8" s="5"/>
      <c r="G8" s="15">
        <v>0.94799999999999995</v>
      </c>
      <c r="H8" s="11" t="s">
        <v>211</v>
      </c>
      <c r="I8" s="2">
        <f t="shared" ref="I8:I25" si="0">+E8/D8</f>
        <v>1.0149413020277482</v>
      </c>
    </row>
    <row r="9" spans="1:9" ht="162.75" customHeight="1">
      <c r="A9" s="2" t="s">
        <v>10</v>
      </c>
      <c r="B9" s="11" t="s">
        <v>11</v>
      </c>
      <c r="C9" s="2" t="s">
        <v>82</v>
      </c>
      <c r="D9" s="5">
        <v>9930000</v>
      </c>
      <c r="E9" s="17">
        <f>ROUND(D9*1.015,-4)</f>
        <v>10080000</v>
      </c>
      <c r="F9" s="5"/>
      <c r="G9" s="15">
        <v>0.94799999999999995</v>
      </c>
      <c r="H9" s="3" t="s">
        <v>182</v>
      </c>
      <c r="I9" s="2">
        <f t="shared" si="0"/>
        <v>1.0151057401812689</v>
      </c>
    </row>
    <row r="10" spans="1:9" ht="142.5" customHeight="1">
      <c r="A10" s="2" t="s">
        <v>12</v>
      </c>
      <c r="B10" s="3" t="s">
        <v>13</v>
      </c>
      <c r="C10" s="2" t="s">
        <v>82</v>
      </c>
      <c r="D10" s="5">
        <v>10390000</v>
      </c>
      <c r="E10" s="17">
        <f>+ROUND(F10*G10,-4)</f>
        <v>10540000</v>
      </c>
      <c r="F10" s="5">
        <v>11123000</v>
      </c>
      <c r="G10" s="15">
        <v>0.94799999999999995</v>
      </c>
      <c r="H10" s="3" t="s">
        <v>173</v>
      </c>
      <c r="I10" s="2">
        <f t="shared" si="0"/>
        <v>1.014436958614052</v>
      </c>
    </row>
    <row r="11" spans="1:9" ht="158.25" customHeight="1">
      <c r="A11" s="2" t="s">
        <v>14</v>
      </c>
      <c r="B11" s="11" t="s">
        <v>15</v>
      </c>
      <c r="C11" s="2" t="s">
        <v>82</v>
      </c>
      <c r="D11" s="5">
        <v>10700000</v>
      </c>
      <c r="E11" s="17">
        <f>+ROUND(D11*1.015,-4)</f>
        <v>10860000</v>
      </c>
      <c r="F11" s="5"/>
      <c r="G11" s="15">
        <v>0.94799999999999995</v>
      </c>
      <c r="H11" s="3" t="s">
        <v>183</v>
      </c>
      <c r="I11" s="2">
        <f t="shared" si="0"/>
        <v>1.0149532710280373</v>
      </c>
    </row>
    <row r="12" spans="1:9" ht="28.5" customHeight="1">
      <c r="A12" s="6">
        <v>2</v>
      </c>
      <c r="B12" s="7" t="s">
        <v>16</v>
      </c>
      <c r="C12" s="2"/>
      <c r="D12" s="3"/>
      <c r="E12" s="7"/>
      <c r="F12" s="3"/>
      <c r="G12" s="15"/>
      <c r="H12" s="8"/>
      <c r="I12" s="2"/>
    </row>
    <row r="13" spans="1:9" ht="131.25" customHeight="1">
      <c r="A13" s="2" t="s">
        <v>6</v>
      </c>
      <c r="B13" s="3" t="s">
        <v>17</v>
      </c>
      <c r="C13" s="2" t="s">
        <v>82</v>
      </c>
      <c r="D13" s="5">
        <v>7680000</v>
      </c>
      <c r="E13" s="17">
        <f>+ROUND(F13*G13,-4)</f>
        <v>7800000</v>
      </c>
      <c r="F13" s="5">
        <v>8225000</v>
      </c>
      <c r="G13" s="15">
        <v>0.94799999999999995</v>
      </c>
      <c r="H13" s="3" t="s">
        <v>86</v>
      </c>
      <c r="I13" s="2">
        <f t="shared" si="0"/>
        <v>1.015625</v>
      </c>
    </row>
    <row r="14" spans="1:9" ht="223.5" customHeight="1">
      <c r="A14" s="24" t="s">
        <v>8</v>
      </c>
      <c r="B14" s="23" t="s">
        <v>18</v>
      </c>
      <c r="C14" s="24" t="s">
        <v>82</v>
      </c>
      <c r="D14" s="25">
        <v>7460000</v>
      </c>
      <c r="E14" s="26">
        <v>7700000</v>
      </c>
      <c r="F14" s="25"/>
      <c r="G14" s="27"/>
      <c r="H14" s="23" t="s">
        <v>212</v>
      </c>
      <c r="I14" s="2">
        <f t="shared" si="0"/>
        <v>1.032171581769437</v>
      </c>
    </row>
    <row r="15" spans="1:9" ht="96" customHeight="1">
      <c r="A15" s="24" t="s">
        <v>10</v>
      </c>
      <c r="B15" s="23" t="s">
        <v>19</v>
      </c>
      <c r="C15" s="24" t="s">
        <v>82</v>
      </c>
      <c r="D15" s="25">
        <v>7910000</v>
      </c>
      <c r="E15" s="26">
        <f>+ROUND(D15*1.015,-4)</f>
        <v>8030000</v>
      </c>
      <c r="F15" s="25"/>
      <c r="G15" s="27"/>
      <c r="H15" s="23" t="s">
        <v>219</v>
      </c>
      <c r="I15" s="2">
        <f t="shared" si="0"/>
        <v>1.0151706700379266</v>
      </c>
    </row>
    <row r="16" spans="1:9" ht="34.5" customHeight="1">
      <c r="A16" s="24"/>
      <c r="B16" s="23" t="s">
        <v>213</v>
      </c>
      <c r="C16" s="24"/>
      <c r="D16" s="25"/>
      <c r="E16" s="26">
        <f>+ROUND(F16*G16,-4)</f>
        <v>8500000</v>
      </c>
      <c r="F16" s="25">
        <v>8966000</v>
      </c>
      <c r="G16" s="27">
        <v>0.94799999999999995</v>
      </c>
      <c r="H16" s="23" t="s">
        <v>220</v>
      </c>
      <c r="I16" s="2"/>
    </row>
    <row r="17" spans="1:9" ht="34.5" customHeight="1">
      <c r="A17" s="24"/>
      <c r="B17" s="23" t="s">
        <v>214</v>
      </c>
      <c r="C17" s="24"/>
      <c r="D17" s="25"/>
      <c r="E17" s="26">
        <f t="shared" ref="E17:E21" si="1">+ROUND(F17*G17,-4)</f>
        <v>7920000</v>
      </c>
      <c r="F17" s="25">
        <v>8350000</v>
      </c>
      <c r="G17" s="27">
        <v>0.94799999999999995</v>
      </c>
      <c r="H17" s="23" t="s">
        <v>221</v>
      </c>
      <c r="I17" s="2"/>
    </row>
    <row r="18" spans="1:9" ht="34.5" customHeight="1">
      <c r="A18" s="24"/>
      <c r="B18" s="23" t="s">
        <v>215</v>
      </c>
      <c r="C18" s="24"/>
      <c r="D18" s="25"/>
      <c r="E18" s="26">
        <f t="shared" si="1"/>
        <v>7270000</v>
      </c>
      <c r="F18" s="25">
        <v>7673000</v>
      </c>
      <c r="G18" s="27">
        <v>0.94799999999999995</v>
      </c>
      <c r="H18" s="23" t="s">
        <v>222</v>
      </c>
      <c r="I18" s="2"/>
    </row>
    <row r="19" spans="1:9" ht="34.5" customHeight="1">
      <c r="A19" s="24"/>
      <c r="B19" s="23" t="s">
        <v>216</v>
      </c>
      <c r="C19" s="24"/>
      <c r="D19" s="25"/>
      <c r="E19" s="26">
        <f t="shared" si="1"/>
        <v>7110000</v>
      </c>
      <c r="F19" s="25">
        <v>7497000</v>
      </c>
      <c r="G19" s="27">
        <v>0.94799999999999995</v>
      </c>
      <c r="H19" s="23" t="s">
        <v>223</v>
      </c>
      <c r="I19" s="2"/>
    </row>
    <row r="20" spans="1:9" ht="34.5" customHeight="1">
      <c r="A20" s="24"/>
      <c r="B20" s="23" t="s">
        <v>217</v>
      </c>
      <c r="C20" s="24"/>
      <c r="D20" s="25"/>
      <c r="E20" s="26">
        <f t="shared" si="1"/>
        <v>6900000</v>
      </c>
      <c r="F20" s="25">
        <v>7280000</v>
      </c>
      <c r="G20" s="27">
        <v>0.94799999999999995</v>
      </c>
      <c r="H20" s="23" t="s">
        <v>224</v>
      </c>
      <c r="I20" s="2"/>
    </row>
    <row r="21" spans="1:9" ht="34.5" customHeight="1">
      <c r="A21" s="24"/>
      <c r="B21" s="23" t="s">
        <v>218</v>
      </c>
      <c r="C21" s="24"/>
      <c r="D21" s="25"/>
      <c r="E21" s="26">
        <f t="shared" si="1"/>
        <v>6590000</v>
      </c>
      <c r="F21" s="25">
        <v>6952000</v>
      </c>
      <c r="G21" s="27">
        <v>0.94799999999999995</v>
      </c>
      <c r="H21" s="23" t="s">
        <v>225</v>
      </c>
      <c r="I21" s="2"/>
    </row>
    <row r="22" spans="1:9" ht="184.5" customHeight="1">
      <c r="A22" s="2" t="s">
        <v>12</v>
      </c>
      <c r="B22" s="11" t="s">
        <v>20</v>
      </c>
      <c r="C22" s="2" t="s">
        <v>82</v>
      </c>
      <c r="D22" s="5">
        <v>8130000</v>
      </c>
      <c r="E22" s="17">
        <f>+ROUND(D22*1.015,-4)</f>
        <v>8250000</v>
      </c>
      <c r="F22" s="5"/>
      <c r="G22" s="15">
        <v>0.94799999999999995</v>
      </c>
      <c r="H22" s="3" t="s">
        <v>184</v>
      </c>
      <c r="I22" s="2">
        <f t="shared" si="0"/>
        <v>1.014760147601476</v>
      </c>
    </row>
    <row r="23" spans="1:9" ht="130.5" customHeight="1">
      <c r="A23" s="2" t="s">
        <v>21</v>
      </c>
      <c r="B23" s="3" t="s">
        <v>22</v>
      </c>
      <c r="C23" s="2" t="s">
        <v>82</v>
      </c>
      <c r="D23" s="5">
        <v>9490000</v>
      </c>
      <c r="E23" s="17">
        <f t="shared" ref="E23" si="2">+ROUND(F23*G23,-4)</f>
        <v>9630000</v>
      </c>
      <c r="F23" s="5">
        <v>10154000</v>
      </c>
      <c r="G23" s="15">
        <v>0.94799999999999995</v>
      </c>
      <c r="H23" s="3" t="s">
        <v>174</v>
      </c>
      <c r="I23" s="2">
        <f t="shared" si="0"/>
        <v>1.0147523709167545</v>
      </c>
    </row>
    <row r="24" spans="1:9" ht="177.75" customHeight="1">
      <c r="A24" s="2" t="s">
        <v>23</v>
      </c>
      <c r="B24" s="11" t="s">
        <v>24</v>
      </c>
      <c r="C24" s="2" t="s">
        <v>82</v>
      </c>
      <c r="D24" s="5">
        <v>9770000</v>
      </c>
      <c r="E24" s="17">
        <f>+ROUND(D24*1.015,-4)</f>
        <v>9920000</v>
      </c>
      <c r="F24" s="5"/>
      <c r="G24" s="15"/>
      <c r="H24" s="11" t="s">
        <v>86</v>
      </c>
      <c r="I24" s="2">
        <f t="shared" si="0"/>
        <v>1.0153531218014329</v>
      </c>
    </row>
    <row r="25" spans="1:9" ht="159.75" customHeight="1">
      <c r="A25" s="2" t="s">
        <v>25</v>
      </c>
      <c r="B25" s="11" t="s">
        <v>26</v>
      </c>
      <c r="C25" s="2" t="s">
        <v>82</v>
      </c>
      <c r="D25" s="5">
        <v>10060000</v>
      </c>
      <c r="E25" s="17">
        <f>+ROUND(D25*1.015,-4)</f>
        <v>10210000</v>
      </c>
      <c r="F25" s="5"/>
      <c r="G25" s="15">
        <v>0.94799999999999995</v>
      </c>
      <c r="H25" s="3" t="s">
        <v>185</v>
      </c>
      <c r="I25" s="2">
        <f t="shared" si="0"/>
        <v>1.0149105367793241</v>
      </c>
    </row>
    <row r="26" spans="1:9" ht="28.5" customHeight="1">
      <c r="A26" s="6">
        <v>3</v>
      </c>
      <c r="B26" s="7" t="s">
        <v>27</v>
      </c>
      <c r="C26" s="2"/>
      <c r="D26" s="3"/>
      <c r="E26" s="7"/>
      <c r="F26" s="3"/>
      <c r="G26" s="15"/>
      <c r="H26" s="8"/>
      <c r="I26" s="2"/>
    </row>
    <row r="27" spans="1:9" ht="149.25" customHeight="1">
      <c r="A27" s="2" t="s">
        <v>6</v>
      </c>
      <c r="B27" s="3" t="s">
        <v>28</v>
      </c>
      <c r="C27" s="2" t="s">
        <v>82</v>
      </c>
      <c r="D27" s="5">
        <v>5010000</v>
      </c>
      <c r="E27" s="17">
        <f>+ROUND(F27*G27,-4)</f>
        <v>5080000</v>
      </c>
      <c r="F27" s="5">
        <v>5363000</v>
      </c>
      <c r="G27" s="15">
        <v>0.94799999999999995</v>
      </c>
      <c r="H27" s="3" t="s">
        <v>87</v>
      </c>
      <c r="I27" s="2">
        <f>+E27/D27</f>
        <v>1.0139720558882235</v>
      </c>
    </row>
    <row r="28" spans="1:9" ht="160.5" customHeight="1">
      <c r="A28" s="2" t="s">
        <v>8</v>
      </c>
      <c r="B28" s="11" t="s">
        <v>29</v>
      </c>
      <c r="C28" s="2" t="s">
        <v>82</v>
      </c>
      <c r="D28" s="5">
        <v>5160000</v>
      </c>
      <c r="E28" s="17">
        <f>+ROUND(D28*1.015,-4)</f>
        <v>5240000</v>
      </c>
      <c r="F28" s="5"/>
      <c r="G28" s="15">
        <v>0.94799999999999995</v>
      </c>
      <c r="H28" s="3" t="s">
        <v>186</v>
      </c>
      <c r="I28" s="2">
        <f t="shared" ref="I28:I30" si="3">+E28/D28</f>
        <v>1.0155038759689923</v>
      </c>
    </row>
    <row r="29" spans="1:9" ht="163.5" customHeight="1">
      <c r="A29" s="2" t="s">
        <v>10</v>
      </c>
      <c r="B29" s="11" t="s">
        <v>30</v>
      </c>
      <c r="C29" s="2" t="s">
        <v>82</v>
      </c>
      <c r="D29" s="5">
        <v>5310000</v>
      </c>
      <c r="E29" s="17">
        <f>+ROUND(D29*1.015,-4)</f>
        <v>5390000</v>
      </c>
      <c r="F29" s="5"/>
      <c r="G29" s="15">
        <v>0.94799999999999995</v>
      </c>
      <c r="H29" s="3" t="s">
        <v>187</v>
      </c>
      <c r="I29" s="2">
        <f t="shared" si="3"/>
        <v>1.0150659133709981</v>
      </c>
    </row>
    <row r="30" spans="1:9" ht="132.75" customHeight="1">
      <c r="A30" s="2" t="s">
        <v>12</v>
      </c>
      <c r="B30" s="3" t="s">
        <v>31</v>
      </c>
      <c r="C30" s="2" t="s">
        <v>82</v>
      </c>
      <c r="D30" s="5">
        <v>1910000</v>
      </c>
      <c r="E30" s="17">
        <f t="shared" ref="E30" si="4">+ROUND(F30*G30,-4)</f>
        <v>4910000</v>
      </c>
      <c r="F30" s="5">
        <v>5184000</v>
      </c>
      <c r="G30" s="15">
        <v>0.94799999999999995</v>
      </c>
      <c r="H30" s="3" t="s">
        <v>88</v>
      </c>
      <c r="I30" s="2">
        <f t="shared" si="3"/>
        <v>2.5706806282722514</v>
      </c>
    </row>
    <row r="31" spans="1:9" ht="28.5" customHeight="1">
      <c r="A31" s="6" t="s">
        <v>32</v>
      </c>
      <c r="B31" s="7" t="s">
        <v>33</v>
      </c>
      <c r="C31" s="2"/>
      <c r="D31" s="3"/>
      <c r="E31" s="7"/>
      <c r="F31" s="3"/>
      <c r="G31" s="15"/>
      <c r="H31" s="8"/>
      <c r="I31" s="2"/>
    </row>
    <row r="32" spans="1:9" ht="81" customHeight="1">
      <c r="A32" s="2">
        <v>1</v>
      </c>
      <c r="B32" s="3" t="s">
        <v>34</v>
      </c>
      <c r="C32" s="2" t="s">
        <v>82</v>
      </c>
      <c r="D32" s="5">
        <v>1810000</v>
      </c>
      <c r="E32" s="17">
        <f>+ROUND(F32*G32,-4)</f>
        <v>1820000</v>
      </c>
      <c r="F32" s="5">
        <v>1958000</v>
      </c>
      <c r="G32" s="15">
        <v>0.93100000000000005</v>
      </c>
      <c r="H32" s="3" t="s">
        <v>89</v>
      </c>
      <c r="I32" s="2"/>
    </row>
    <row r="33" spans="1:9" ht="81" customHeight="1">
      <c r="A33" s="2">
        <v>2</v>
      </c>
      <c r="B33" s="3" t="s">
        <v>35</v>
      </c>
      <c r="C33" s="2" t="s">
        <v>82</v>
      </c>
      <c r="D33" s="5">
        <v>2100000</v>
      </c>
      <c r="E33" s="17">
        <f t="shared" ref="E33:E52" si="5">+ROUND(F33*G33,-4)</f>
        <v>2110000</v>
      </c>
      <c r="F33" s="5">
        <v>2268000</v>
      </c>
      <c r="G33" s="15">
        <v>0.93100000000000005</v>
      </c>
      <c r="H33" s="3" t="s">
        <v>90</v>
      </c>
      <c r="I33" s="2"/>
    </row>
    <row r="34" spans="1:9" ht="81" customHeight="1">
      <c r="A34" s="2">
        <v>3</v>
      </c>
      <c r="B34" s="3" t="s">
        <v>36</v>
      </c>
      <c r="C34" s="2" t="s">
        <v>82</v>
      </c>
      <c r="D34" s="5">
        <v>2440000</v>
      </c>
      <c r="E34" s="17">
        <f t="shared" si="5"/>
        <v>2460000</v>
      </c>
      <c r="F34" s="5">
        <v>2638000</v>
      </c>
      <c r="G34" s="15">
        <v>0.93100000000000005</v>
      </c>
      <c r="H34" s="3" t="s">
        <v>91</v>
      </c>
      <c r="I34" s="2"/>
    </row>
    <row r="35" spans="1:9" ht="81" customHeight="1">
      <c r="A35" s="2">
        <v>4</v>
      </c>
      <c r="B35" s="3" t="s">
        <v>37</v>
      </c>
      <c r="C35" s="2" t="s">
        <v>82</v>
      </c>
      <c r="D35" s="5">
        <v>2890000</v>
      </c>
      <c r="E35" s="17">
        <f t="shared" si="5"/>
        <v>2910000</v>
      </c>
      <c r="F35" s="5">
        <v>3127000</v>
      </c>
      <c r="G35" s="15">
        <v>0.93100000000000005</v>
      </c>
      <c r="H35" s="3" t="s">
        <v>92</v>
      </c>
      <c r="I35" s="2"/>
    </row>
    <row r="36" spans="1:9" ht="81" customHeight="1">
      <c r="A36" s="2">
        <v>5</v>
      </c>
      <c r="B36" s="3" t="s">
        <v>38</v>
      </c>
      <c r="C36" s="2" t="s">
        <v>82</v>
      </c>
      <c r="D36" s="5">
        <v>3110000</v>
      </c>
      <c r="E36" s="17">
        <f t="shared" si="5"/>
        <v>3130000</v>
      </c>
      <c r="F36" s="5">
        <v>3366000</v>
      </c>
      <c r="G36" s="15">
        <v>0.93100000000000005</v>
      </c>
      <c r="H36" s="3" t="s">
        <v>93</v>
      </c>
      <c r="I36" s="2"/>
    </row>
    <row r="37" spans="1:9" ht="81" customHeight="1">
      <c r="A37" s="2">
        <v>6</v>
      </c>
      <c r="B37" s="3" t="s">
        <v>39</v>
      </c>
      <c r="C37" s="2" t="s">
        <v>82</v>
      </c>
      <c r="D37" s="5">
        <v>2640000</v>
      </c>
      <c r="E37" s="17">
        <f t="shared" si="5"/>
        <v>2660000</v>
      </c>
      <c r="F37" s="5">
        <v>2853000</v>
      </c>
      <c r="G37" s="15">
        <v>0.93100000000000005</v>
      </c>
      <c r="H37" s="3" t="s">
        <v>94</v>
      </c>
      <c r="I37" s="2"/>
    </row>
    <row r="38" spans="1:9" ht="81" customHeight="1">
      <c r="A38" s="2">
        <v>7</v>
      </c>
      <c r="B38" s="3" t="s">
        <v>40</v>
      </c>
      <c r="C38" s="2" t="s">
        <v>82</v>
      </c>
      <c r="D38" s="5">
        <v>4880000</v>
      </c>
      <c r="E38" s="17">
        <f t="shared" si="5"/>
        <v>4910000</v>
      </c>
      <c r="F38" s="5">
        <v>5276000</v>
      </c>
      <c r="G38" s="15">
        <v>0.93100000000000005</v>
      </c>
      <c r="H38" s="3" t="s">
        <v>95</v>
      </c>
      <c r="I38" s="2"/>
    </row>
    <row r="39" spans="1:9" ht="81" customHeight="1">
      <c r="A39" s="2">
        <v>8</v>
      </c>
      <c r="B39" s="3" t="s">
        <v>41</v>
      </c>
      <c r="C39" s="2" t="s">
        <v>82</v>
      </c>
      <c r="D39" s="5">
        <v>4590000</v>
      </c>
      <c r="E39" s="17">
        <f t="shared" si="5"/>
        <v>4620000</v>
      </c>
      <c r="F39" s="5">
        <v>4965000</v>
      </c>
      <c r="G39" s="15">
        <v>0.93100000000000005</v>
      </c>
      <c r="H39" s="3" t="s">
        <v>96</v>
      </c>
      <c r="I39" s="2"/>
    </row>
    <row r="40" spans="1:9" ht="81" customHeight="1">
      <c r="A40" s="2">
        <v>9</v>
      </c>
      <c r="B40" s="3" t="s">
        <v>42</v>
      </c>
      <c r="C40" s="2" t="s">
        <v>82</v>
      </c>
      <c r="D40" s="5">
        <v>4280000</v>
      </c>
      <c r="E40" s="17">
        <f t="shared" si="5"/>
        <v>4310000</v>
      </c>
      <c r="F40" s="5">
        <v>4631000</v>
      </c>
      <c r="G40" s="15">
        <v>0.93100000000000005</v>
      </c>
      <c r="H40" s="3" t="s">
        <v>97</v>
      </c>
      <c r="I40" s="2"/>
    </row>
    <row r="41" spans="1:9" ht="81" customHeight="1">
      <c r="A41" s="2">
        <v>10</v>
      </c>
      <c r="B41" s="3" t="s">
        <v>43</v>
      </c>
      <c r="C41" s="2" t="s">
        <v>82</v>
      </c>
      <c r="D41" s="5">
        <v>4250000</v>
      </c>
      <c r="E41" s="17">
        <f t="shared" si="5"/>
        <v>4280000</v>
      </c>
      <c r="F41" s="5">
        <v>4595000</v>
      </c>
      <c r="G41" s="15">
        <v>0.93100000000000005</v>
      </c>
      <c r="H41" s="3" t="s">
        <v>98</v>
      </c>
      <c r="I41" s="2"/>
    </row>
    <row r="42" spans="1:9" ht="81" customHeight="1">
      <c r="A42" s="2">
        <v>11</v>
      </c>
      <c r="B42" s="3" t="s">
        <v>44</v>
      </c>
      <c r="C42" s="2" t="s">
        <v>82</v>
      </c>
      <c r="D42" s="5">
        <v>4170000</v>
      </c>
      <c r="E42" s="17">
        <f t="shared" si="5"/>
        <v>4200000</v>
      </c>
      <c r="F42" s="5">
        <v>4512000</v>
      </c>
      <c r="G42" s="15">
        <v>0.93100000000000005</v>
      </c>
      <c r="H42" s="3" t="s">
        <v>99</v>
      </c>
      <c r="I42" s="2"/>
    </row>
    <row r="43" spans="1:9" ht="81" customHeight="1">
      <c r="A43" s="2">
        <v>12</v>
      </c>
      <c r="B43" s="3" t="s">
        <v>45</v>
      </c>
      <c r="C43" s="2" t="s">
        <v>82</v>
      </c>
      <c r="D43" s="5">
        <v>3970000</v>
      </c>
      <c r="E43" s="17">
        <f t="shared" si="5"/>
        <v>4000000</v>
      </c>
      <c r="F43" s="5">
        <v>4297000</v>
      </c>
      <c r="G43" s="15">
        <v>0.93100000000000005</v>
      </c>
      <c r="H43" s="3" t="s">
        <v>100</v>
      </c>
      <c r="I43" s="2"/>
    </row>
    <row r="44" spans="1:9" ht="81" customHeight="1">
      <c r="A44" s="2">
        <v>13</v>
      </c>
      <c r="B44" s="13" t="s">
        <v>46</v>
      </c>
      <c r="C44" s="2" t="s">
        <v>82</v>
      </c>
      <c r="D44" s="5">
        <v>5200000</v>
      </c>
      <c r="E44" s="17">
        <f t="shared" si="5"/>
        <v>5230000</v>
      </c>
      <c r="F44" s="5">
        <v>5622000</v>
      </c>
      <c r="G44" s="15">
        <v>0.93100000000000005</v>
      </c>
      <c r="H44" s="3" t="s">
        <v>101</v>
      </c>
      <c r="I44" s="2"/>
    </row>
    <row r="45" spans="1:9" ht="81" customHeight="1">
      <c r="A45" s="2">
        <v>14</v>
      </c>
      <c r="B45" s="3" t="s">
        <v>47</v>
      </c>
      <c r="C45" s="2" t="s">
        <v>82</v>
      </c>
      <c r="D45" s="5">
        <v>5510000</v>
      </c>
      <c r="E45" s="17">
        <f t="shared" si="5"/>
        <v>5550000</v>
      </c>
      <c r="F45" s="5">
        <v>5956000</v>
      </c>
      <c r="G45" s="15">
        <v>0.93100000000000005</v>
      </c>
      <c r="H45" s="3" t="s">
        <v>178</v>
      </c>
      <c r="I45" s="2"/>
    </row>
    <row r="46" spans="1:9" ht="81" customHeight="1">
      <c r="A46" s="2">
        <v>15</v>
      </c>
      <c r="B46" s="3" t="s">
        <v>48</v>
      </c>
      <c r="C46" s="2" t="s">
        <v>82</v>
      </c>
      <c r="D46" s="5">
        <v>4910000</v>
      </c>
      <c r="E46" s="17">
        <f t="shared" si="5"/>
        <v>4950000</v>
      </c>
      <c r="F46" s="5">
        <v>5312000</v>
      </c>
      <c r="G46" s="15">
        <v>0.93100000000000005</v>
      </c>
      <c r="H46" s="3" t="s">
        <v>179</v>
      </c>
      <c r="I46" s="2"/>
    </row>
    <row r="47" spans="1:9" ht="81" customHeight="1">
      <c r="A47" s="2">
        <v>16</v>
      </c>
      <c r="B47" s="3" t="s">
        <v>49</v>
      </c>
      <c r="C47" s="2" t="s">
        <v>82</v>
      </c>
      <c r="D47" s="5">
        <v>5830000</v>
      </c>
      <c r="E47" s="17">
        <f t="shared" si="5"/>
        <v>5870000</v>
      </c>
      <c r="F47" s="5">
        <v>6302000</v>
      </c>
      <c r="G47" s="15">
        <v>0.93100000000000005</v>
      </c>
      <c r="H47" s="3" t="s">
        <v>102</v>
      </c>
      <c r="I47" s="2"/>
    </row>
    <row r="48" spans="1:9" ht="81" customHeight="1">
      <c r="A48" s="2">
        <v>17</v>
      </c>
      <c r="B48" s="3" t="s">
        <v>50</v>
      </c>
      <c r="C48" s="2" t="s">
        <v>82</v>
      </c>
      <c r="D48" s="5">
        <v>4750000</v>
      </c>
      <c r="E48" s="17">
        <f t="shared" si="5"/>
        <v>4780000</v>
      </c>
      <c r="F48" s="5">
        <v>5133000</v>
      </c>
      <c r="G48" s="15">
        <v>0.93100000000000005</v>
      </c>
      <c r="H48" s="3" t="s">
        <v>103</v>
      </c>
      <c r="I48" s="2"/>
    </row>
    <row r="49" spans="1:9" ht="81" customHeight="1">
      <c r="A49" s="2">
        <v>18</v>
      </c>
      <c r="B49" s="3" t="s">
        <v>51</v>
      </c>
      <c r="C49" s="2" t="s">
        <v>82</v>
      </c>
      <c r="D49" s="5">
        <v>5110000</v>
      </c>
      <c r="E49" s="17">
        <f t="shared" si="5"/>
        <v>5150000</v>
      </c>
      <c r="F49" s="5">
        <v>5527000</v>
      </c>
      <c r="G49" s="15">
        <v>0.93100000000000005</v>
      </c>
      <c r="H49" s="3" t="s">
        <v>180</v>
      </c>
      <c r="I49" s="2"/>
    </row>
    <row r="50" spans="1:9" ht="102.75" customHeight="1">
      <c r="A50" s="2">
        <v>19</v>
      </c>
      <c r="B50" s="3" t="s">
        <v>52</v>
      </c>
      <c r="C50" s="2" t="s">
        <v>82</v>
      </c>
      <c r="D50" s="5">
        <v>7950000</v>
      </c>
      <c r="E50" s="17">
        <f t="shared" si="5"/>
        <v>8000000</v>
      </c>
      <c r="F50" s="5">
        <v>8594000</v>
      </c>
      <c r="G50" s="15">
        <v>0.93100000000000005</v>
      </c>
      <c r="H50" s="3" t="s">
        <v>104</v>
      </c>
      <c r="I50" s="2"/>
    </row>
    <row r="51" spans="1:9" ht="59.25" customHeight="1">
      <c r="A51" s="2">
        <v>20</v>
      </c>
      <c r="B51" s="11" t="s">
        <v>53</v>
      </c>
      <c r="C51" s="2" t="s">
        <v>82</v>
      </c>
      <c r="D51" s="5">
        <v>8270000</v>
      </c>
      <c r="E51" s="17">
        <f>+ROUND(F51*G51,-4)</f>
        <v>0</v>
      </c>
      <c r="F51" s="5"/>
      <c r="G51" s="15">
        <v>0.93100000000000005</v>
      </c>
      <c r="H51" s="3"/>
      <c r="I51" s="2"/>
    </row>
    <row r="52" spans="1:9" ht="51.75" customHeight="1">
      <c r="A52" s="2">
        <v>21</v>
      </c>
      <c r="B52" s="11" t="s">
        <v>54</v>
      </c>
      <c r="C52" s="2" t="s">
        <v>82</v>
      </c>
      <c r="D52" s="5">
        <v>4690000</v>
      </c>
      <c r="E52" s="17">
        <f t="shared" si="5"/>
        <v>0</v>
      </c>
      <c r="F52" s="5"/>
      <c r="G52" s="15">
        <v>0.93100000000000005</v>
      </c>
      <c r="H52" s="3"/>
      <c r="I52" s="2"/>
    </row>
    <row r="53" spans="1:9" ht="28.5" customHeight="1">
      <c r="A53" s="6" t="s">
        <v>55</v>
      </c>
      <c r="B53" s="7" t="s">
        <v>56</v>
      </c>
      <c r="C53" s="2"/>
      <c r="D53" s="3"/>
      <c r="E53" s="7"/>
      <c r="F53" s="3"/>
      <c r="G53" s="15"/>
      <c r="H53" s="3"/>
      <c r="I53" s="2"/>
    </row>
    <row r="54" spans="1:9" ht="146.25" customHeight="1">
      <c r="A54" s="2">
        <v>1</v>
      </c>
      <c r="B54" s="3" t="s">
        <v>57</v>
      </c>
      <c r="C54" s="2" t="s">
        <v>82</v>
      </c>
      <c r="D54" s="5">
        <v>5010000</v>
      </c>
      <c r="E54" s="17">
        <f>+ROUND(F54*G54,-4)</f>
        <v>5080000</v>
      </c>
      <c r="F54" s="5">
        <v>5363000</v>
      </c>
      <c r="G54" s="15">
        <v>0.94799999999999995</v>
      </c>
      <c r="H54" s="3" t="s">
        <v>87</v>
      </c>
      <c r="I54" s="2"/>
    </row>
    <row r="55" spans="1:9" ht="128.25" customHeight="1">
      <c r="A55" s="2">
        <v>2</v>
      </c>
      <c r="B55" s="3" t="s">
        <v>31</v>
      </c>
      <c r="C55" s="2" t="s">
        <v>82</v>
      </c>
      <c r="D55" s="5">
        <v>1910000</v>
      </c>
      <c r="E55" s="17">
        <f>+ROUND(F55*G55,-4)</f>
        <v>4910000</v>
      </c>
      <c r="F55" s="5">
        <v>5184000</v>
      </c>
      <c r="G55" s="15">
        <v>0.94799999999999995</v>
      </c>
      <c r="H55" s="3" t="s">
        <v>88</v>
      </c>
      <c r="I55" s="2"/>
    </row>
    <row r="56" spans="1:9" ht="57" customHeight="1">
      <c r="A56" s="2">
        <v>3</v>
      </c>
      <c r="B56" s="3" t="s">
        <v>58</v>
      </c>
      <c r="C56" s="2" t="s">
        <v>82</v>
      </c>
      <c r="D56" s="5">
        <v>1530000</v>
      </c>
      <c r="E56" s="17">
        <f>+ROUND(E55*80%,-4)</f>
        <v>3930000</v>
      </c>
      <c r="F56" s="5"/>
      <c r="G56" s="15"/>
      <c r="H56" s="3" t="s">
        <v>105</v>
      </c>
      <c r="I56" s="2"/>
    </row>
    <row r="57" spans="1:9" ht="28.5" customHeight="1">
      <c r="A57" s="6" t="s">
        <v>59</v>
      </c>
      <c r="B57" s="7" t="s">
        <v>60</v>
      </c>
      <c r="C57" s="2"/>
      <c r="D57" s="3"/>
      <c r="E57" s="7"/>
      <c r="F57" s="3"/>
      <c r="G57" s="15"/>
      <c r="H57" s="8"/>
      <c r="I57" s="2"/>
    </row>
    <row r="58" spans="1:9" ht="133.5" customHeight="1">
      <c r="A58" s="2">
        <v>1</v>
      </c>
      <c r="B58" s="3" t="s">
        <v>61</v>
      </c>
      <c r="C58" s="2" t="s">
        <v>82</v>
      </c>
      <c r="D58" s="5">
        <v>7080000</v>
      </c>
      <c r="E58" s="17">
        <f>+ROUND(F58*G58,-4)</f>
        <v>7440000</v>
      </c>
      <c r="F58" s="5">
        <v>7850000</v>
      </c>
      <c r="G58" s="15">
        <v>0.94799999999999995</v>
      </c>
      <c r="H58" s="3" t="s">
        <v>107</v>
      </c>
      <c r="I58" s="2"/>
    </row>
    <row r="59" spans="1:9" ht="131.25" customHeight="1">
      <c r="A59" s="2">
        <v>2</v>
      </c>
      <c r="B59" s="3" t="s">
        <v>62</v>
      </c>
      <c r="C59" s="2" t="s">
        <v>82</v>
      </c>
      <c r="D59" s="5">
        <v>8280000</v>
      </c>
      <c r="E59" s="17">
        <f t="shared" ref="E59:E122" si="6">+ROUND(F59*G59,-4)</f>
        <v>8700000</v>
      </c>
      <c r="F59" s="5">
        <v>9177000</v>
      </c>
      <c r="G59" s="15">
        <v>0.94799999999999995</v>
      </c>
      <c r="H59" s="3" t="s">
        <v>108</v>
      </c>
      <c r="I59" s="2"/>
    </row>
    <row r="60" spans="1:9" ht="124.5" customHeight="1">
      <c r="A60" s="2">
        <v>3</v>
      </c>
      <c r="B60" s="3" t="s">
        <v>63</v>
      </c>
      <c r="C60" s="2" t="s">
        <v>82</v>
      </c>
      <c r="D60" s="5">
        <v>9340000</v>
      </c>
      <c r="E60" s="17">
        <f t="shared" si="6"/>
        <v>9820000</v>
      </c>
      <c r="F60" s="5">
        <v>10354000</v>
      </c>
      <c r="G60" s="15">
        <v>0.94799999999999995</v>
      </c>
      <c r="H60" s="3" t="s">
        <v>106</v>
      </c>
      <c r="I60" s="2"/>
    </row>
    <row r="61" spans="1:9" ht="113.25" customHeight="1">
      <c r="A61" s="2">
        <v>4</v>
      </c>
      <c r="B61" s="3" t="s">
        <v>64</v>
      </c>
      <c r="C61" s="2" t="s">
        <v>82</v>
      </c>
      <c r="D61" s="5">
        <v>10440000</v>
      </c>
      <c r="E61" s="17">
        <f t="shared" si="6"/>
        <v>10970000</v>
      </c>
      <c r="F61" s="5">
        <v>11573000</v>
      </c>
      <c r="G61" s="15">
        <v>0.94799999999999995</v>
      </c>
      <c r="H61" s="3" t="s">
        <v>109</v>
      </c>
      <c r="I61" s="2"/>
    </row>
    <row r="62" spans="1:9" ht="113.25" customHeight="1">
      <c r="A62" s="2">
        <v>5</v>
      </c>
      <c r="B62" s="3" t="s">
        <v>65</v>
      </c>
      <c r="C62" s="2" t="s">
        <v>82</v>
      </c>
      <c r="D62" s="5">
        <v>11530000</v>
      </c>
      <c r="E62" s="17">
        <f t="shared" si="6"/>
        <v>12120000</v>
      </c>
      <c r="F62" s="5">
        <v>12782000</v>
      </c>
      <c r="G62" s="15">
        <v>0.94799999999999995</v>
      </c>
      <c r="H62" s="3" t="s">
        <v>110</v>
      </c>
      <c r="I62" s="2"/>
    </row>
    <row r="63" spans="1:9" ht="113.25" customHeight="1">
      <c r="A63" s="2">
        <v>6</v>
      </c>
      <c r="B63" s="3" t="s">
        <v>66</v>
      </c>
      <c r="C63" s="2" t="s">
        <v>82</v>
      </c>
      <c r="D63" s="5">
        <v>12620000</v>
      </c>
      <c r="E63" s="17">
        <f t="shared" si="6"/>
        <v>13250000</v>
      </c>
      <c r="F63" s="5">
        <v>13981000</v>
      </c>
      <c r="G63" s="15">
        <v>0.94799999999999995</v>
      </c>
      <c r="H63" s="3" t="s">
        <v>111</v>
      </c>
      <c r="I63" s="2"/>
    </row>
    <row r="64" spans="1:9" ht="113.25" customHeight="1">
      <c r="A64" s="2">
        <v>7</v>
      </c>
      <c r="B64" s="3" t="s">
        <v>67</v>
      </c>
      <c r="C64" s="2" t="s">
        <v>82</v>
      </c>
      <c r="D64" s="5">
        <v>9150000</v>
      </c>
      <c r="E64" s="17">
        <f t="shared" si="6"/>
        <v>9590000</v>
      </c>
      <c r="F64" s="5">
        <v>10118000</v>
      </c>
      <c r="G64" s="15">
        <v>0.94799999999999995</v>
      </c>
      <c r="H64" s="3" t="s">
        <v>112</v>
      </c>
      <c r="I64" s="2"/>
    </row>
    <row r="65" spans="1:9" ht="113.25" customHeight="1">
      <c r="A65" s="2">
        <v>8</v>
      </c>
      <c r="B65" s="3" t="s">
        <v>62</v>
      </c>
      <c r="C65" s="2" t="s">
        <v>82</v>
      </c>
      <c r="D65" s="5">
        <v>9780000</v>
      </c>
      <c r="E65" s="17">
        <f t="shared" si="6"/>
        <v>10260000</v>
      </c>
      <c r="F65" s="5">
        <v>10822000</v>
      </c>
      <c r="G65" s="15">
        <v>0.94799999999999995</v>
      </c>
      <c r="H65" s="3" t="s">
        <v>113</v>
      </c>
      <c r="I65" s="2"/>
    </row>
    <row r="66" spans="1:9" ht="113.25" customHeight="1">
      <c r="A66" s="2">
        <v>9</v>
      </c>
      <c r="B66" s="3" t="s">
        <v>63</v>
      </c>
      <c r="C66" s="2" t="s">
        <v>82</v>
      </c>
      <c r="D66" s="5">
        <v>10440000</v>
      </c>
      <c r="E66" s="17">
        <f t="shared" si="6"/>
        <v>10950000</v>
      </c>
      <c r="F66" s="5">
        <v>11547000</v>
      </c>
      <c r="G66" s="15">
        <v>0.94799999999999995</v>
      </c>
      <c r="H66" s="3" t="s">
        <v>114</v>
      </c>
      <c r="I66" s="2"/>
    </row>
    <row r="67" spans="1:9" ht="113.25" customHeight="1">
      <c r="A67" s="2">
        <v>10</v>
      </c>
      <c r="B67" s="3" t="s">
        <v>64</v>
      </c>
      <c r="C67" s="2" t="s">
        <v>82</v>
      </c>
      <c r="D67" s="5">
        <v>11210000</v>
      </c>
      <c r="E67" s="17">
        <f t="shared" si="6"/>
        <v>11750000</v>
      </c>
      <c r="F67" s="5">
        <v>12395000</v>
      </c>
      <c r="G67" s="15">
        <v>0.94799999999999995</v>
      </c>
      <c r="H67" s="3" t="s">
        <v>115</v>
      </c>
      <c r="I67" s="2"/>
    </row>
    <row r="68" spans="1:9" ht="113.25" customHeight="1">
      <c r="A68" s="2">
        <v>11</v>
      </c>
      <c r="B68" s="3" t="s">
        <v>68</v>
      </c>
      <c r="C68" s="2" t="s">
        <v>82</v>
      </c>
      <c r="D68" s="5">
        <v>12030000</v>
      </c>
      <c r="E68" s="17">
        <f t="shared" si="6"/>
        <v>12610000</v>
      </c>
      <c r="F68" s="5">
        <v>13301000</v>
      </c>
      <c r="G68" s="15">
        <v>0.94799999999999995</v>
      </c>
      <c r="H68" s="3" t="s">
        <v>116</v>
      </c>
      <c r="I68" s="2"/>
    </row>
    <row r="69" spans="1:9" ht="113.25" customHeight="1">
      <c r="A69" s="2">
        <v>12</v>
      </c>
      <c r="B69" s="3" t="s">
        <v>66</v>
      </c>
      <c r="C69" s="2" t="s">
        <v>82</v>
      </c>
      <c r="D69" s="5">
        <v>12880000</v>
      </c>
      <c r="E69" s="17">
        <f t="shared" si="6"/>
        <v>13510000</v>
      </c>
      <c r="F69" s="5">
        <v>14249000</v>
      </c>
      <c r="G69" s="15">
        <v>0.94799999999999995</v>
      </c>
      <c r="H69" s="3" t="s">
        <v>117</v>
      </c>
      <c r="I69" s="2"/>
    </row>
    <row r="70" spans="1:9" ht="113.25" customHeight="1">
      <c r="A70" s="2">
        <v>13</v>
      </c>
      <c r="B70" s="3" t="s">
        <v>69</v>
      </c>
      <c r="C70" s="2" t="s">
        <v>82</v>
      </c>
      <c r="D70" s="5">
        <v>9420000</v>
      </c>
      <c r="E70" s="17">
        <f t="shared" si="6"/>
        <v>9880000</v>
      </c>
      <c r="F70" s="5">
        <v>10425000</v>
      </c>
      <c r="G70" s="15">
        <v>0.94799999999999995</v>
      </c>
      <c r="H70" s="3" t="s">
        <v>118</v>
      </c>
      <c r="I70" s="2"/>
    </row>
    <row r="71" spans="1:9" ht="113.25" customHeight="1">
      <c r="A71" s="2">
        <v>14</v>
      </c>
      <c r="B71" s="3" t="s">
        <v>62</v>
      </c>
      <c r="C71" s="2" t="s">
        <v>82</v>
      </c>
      <c r="D71" s="5">
        <v>9860000</v>
      </c>
      <c r="E71" s="17">
        <f t="shared" si="6"/>
        <v>10340000</v>
      </c>
      <c r="F71" s="5">
        <v>10909000</v>
      </c>
      <c r="G71" s="15">
        <v>0.94799999999999995</v>
      </c>
      <c r="H71" s="3" t="s">
        <v>119</v>
      </c>
      <c r="I71" s="2"/>
    </row>
    <row r="72" spans="1:9" ht="113.25" customHeight="1">
      <c r="A72" s="2">
        <v>15</v>
      </c>
      <c r="B72" s="3" t="s">
        <v>63</v>
      </c>
      <c r="C72" s="2" t="s">
        <v>82</v>
      </c>
      <c r="D72" s="5">
        <v>10340000</v>
      </c>
      <c r="E72" s="17">
        <f t="shared" si="6"/>
        <v>10850000</v>
      </c>
      <c r="F72" s="5">
        <v>11447000</v>
      </c>
      <c r="G72" s="15">
        <v>0.94799999999999995</v>
      </c>
      <c r="H72" s="3" t="s">
        <v>120</v>
      </c>
      <c r="I72" s="2"/>
    </row>
    <row r="73" spans="1:9" ht="113.25" customHeight="1">
      <c r="A73" s="2">
        <v>16</v>
      </c>
      <c r="B73" s="3" t="s">
        <v>64</v>
      </c>
      <c r="C73" s="2" t="s">
        <v>82</v>
      </c>
      <c r="D73" s="5">
        <v>10940000</v>
      </c>
      <c r="E73" s="17">
        <f t="shared" si="6"/>
        <v>11480000</v>
      </c>
      <c r="F73" s="5">
        <v>12107000</v>
      </c>
      <c r="G73" s="15">
        <v>0.94799999999999995</v>
      </c>
      <c r="H73" s="3" t="s">
        <v>121</v>
      </c>
      <c r="I73" s="2"/>
    </row>
    <row r="74" spans="1:9" ht="113.25" customHeight="1">
      <c r="A74" s="2">
        <v>17</v>
      </c>
      <c r="B74" s="3" t="s">
        <v>65</v>
      </c>
      <c r="C74" s="2" t="s">
        <v>82</v>
      </c>
      <c r="D74" s="5">
        <v>11600000</v>
      </c>
      <c r="E74" s="17">
        <f t="shared" si="6"/>
        <v>12170000</v>
      </c>
      <c r="F74" s="5">
        <v>12840000</v>
      </c>
      <c r="G74" s="15">
        <v>0.94799999999999995</v>
      </c>
      <c r="H74" s="3" t="s">
        <v>122</v>
      </c>
      <c r="I74" s="2"/>
    </row>
    <row r="75" spans="1:9" ht="113.25" customHeight="1">
      <c r="A75" s="2">
        <v>18</v>
      </c>
      <c r="B75" s="3" t="s">
        <v>66</v>
      </c>
      <c r="C75" s="2" t="s">
        <v>82</v>
      </c>
      <c r="D75" s="5">
        <v>12320000</v>
      </c>
      <c r="E75" s="17">
        <f t="shared" si="6"/>
        <v>12920000</v>
      </c>
      <c r="F75" s="5">
        <v>13630000</v>
      </c>
      <c r="G75" s="15">
        <v>0.94799999999999995</v>
      </c>
      <c r="H75" s="3" t="s">
        <v>123</v>
      </c>
      <c r="I75" s="2"/>
    </row>
    <row r="76" spans="1:9" ht="113.25" customHeight="1">
      <c r="A76" s="2">
        <v>19</v>
      </c>
      <c r="B76" s="3" t="s">
        <v>70</v>
      </c>
      <c r="C76" s="2" t="s">
        <v>82</v>
      </c>
      <c r="D76" s="5">
        <v>9860000</v>
      </c>
      <c r="E76" s="17">
        <f t="shared" si="6"/>
        <v>10350000</v>
      </c>
      <c r="F76" s="5">
        <v>10919000</v>
      </c>
      <c r="G76" s="15">
        <v>0.94799999999999995</v>
      </c>
      <c r="H76" s="3" t="s">
        <v>124</v>
      </c>
      <c r="I76" s="2"/>
    </row>
    <row r="77" spans="1:9" ht="113.25" customHeight="1">
      <c r="A77" s="2">
        <v>20</v>
      </c>
      <c r="B77" s="3" t="s">
        <v>62</v>
      </c>
      <c r="C77" s="2" t="s">
        <v>82</v>
      </c>
      <c r="D77" s="5">
        <v>10140000</v>
      </c>
      <c r="E77" s="17">
        <f t="shared" si="6"/>
        <v>10650000</v>
      </c>
      <c r="F77" s="5">
        <v>11232000</v>
      </c>
      <c r="G77" s="15">
        <v>0.94799999999999995</v>
      </c>
      <c r="H77" s="3" t="s">
        <v>125</v>
      </c>
      <c r="I77" s="2"/>
    </row>
    <row r="78" spans="1:9" ht="113.25" customHeight="1">
      <c r="A78" s="2">
        <v>21</v>
      </c>
      <c r="B78" s="3" t="s">
        <v>63</v>
      </c>
      <c r="C78" s="2" t="s">
        <v>82</v>
      </c>
      <c r="D78" s="5">
        <v>10480000</v>
      </c>
      <c r="E78" s="17">
        <f t="shared" si="6"/>
        <v>11000000</v>
      </c>
      <c r="F78" s="5">
        <v>11603000</v>
      </c>
      <c r="G78" s="15">
        <v>0.94799999999999995</v>
      </c>
      <c r="H78" s="3" t="s">
        <v>126</v>
      </c>
      <c r="I78" s="2"/>
    </row>
    <row r="79" spans="1:9" ht="113.25" customHeight="1">
      <c r="A79" s="2">
        <v>22</v>
      </c>
      <c r="B79" s="3" t="s">
        <v>64</v>
      </c>
      <c r="C79" s="2" t="s">
        <v>82</v>
      </c>
      <c r="D79" s="5">
        <v>10910000</v>
      </c>
      <c r="E79" s="17">
        <f t="shared" si="6"/>
        <v>11460000</v>
      </c>
      <c r="F79" s="5">
        <v>12084000</v>
      </c>
      <c r="G79" s="15">
        <v>0.94799999999999995</v>
      </c>
      <c r="H79" s="3" t="s">
        <v>127</v>
      </c>
      <c r="I79" s="2"/>
    </row>
    <row r="80" spans="1:9" ht="113.25" customHeight="1">
      <c r="A80" s="2">
        <v>23</v>
      </c>
      <c r="B80" s="3" t="s">
        <v>65</v>
      </c>
      <c r="C80" s="2" t="s">
        <v>82</v>
      </c>
      <c r="D80" s="5">
        <v>11410000</v>
      </c>
      <c r="E80" s="17">
        <f t="shared" si="6"/>
        <v>11980000</v>
      </c>
      <c r="F80" s="5">
        <v>12638000</v>
      </c>
      <c r="G80" s="15">
        <v>0.94799999999999995</v>
      </c>
      <c r="H80" s="3" t="s">
        <v>128</v>
      </c>
      <c r="I80" s="2"/>
    </row>
    <row r="81" spans="1:9" ht="113.25" customHeight="1">
      <c r="A81" s="2">
        <v>24</v>
      </c>
      <c r="B81" s="3" t="s">
        <v>66</v>
      </c>
      <c r="C81" s="2" t="s">
        <v>82</v>
      </c>
      <c r="D81" s="5">
        <v>11970000</v>
      </c>
      <c r="E81" s="17">
        <f t="shared" si="6"/>
        <v>12560000</v>
      </c>
      <c r="F81" s="5">
        <v>13254000</v>
      </c>
      <c r="G81" s="15">
        <v>0.94799999999999995</v>
      </c>
      <c r="H81" s="3" t="s">
        <v>129</v>
      </c>
      <c r="I81" s="2"/>
    </row>
    <row r="82" spans="1:9" ht="113.25" customHeight="1">
      <c r="A82" s="2">
        <v>25</v>
      </c>
      <c r="B82" s="3" t="s">
        <v>71</v>
      </c>
      <c r="C82" s="2" t="s">
        <v>82</v>
      </c>
      <c r="D82" s="5">
        <v>11010000</v>
      </c>
      <c r="E82" s="17">
        <f t="shared" si="6"/>
        <v>11540000</v>
      </c>
      <c r="F82" s="5">
        <v>12169000</v>
      </c>
      <c r="G82" s="15">
        <v>0.94799999999999995</v>
      </c>
      <c r="H82" s="3" t="s">
        <v>130</v>
      </c>
      <c r="I82" s="2"/>
    </row>
    <row r="83" spans="1:9" ht="113.25" customHeight="1">
      <c r="A83" s="2">
        <v>26</v>
      </c>
      <c r="B83" s="3" t="s">
        <v>62</v>
      </c>
      <c r="C83" s="2" t="s">
        <v>82</v>
      </c>
      <c r="D83" s="5">
        <v>11170000</v>
      </c>
      <c r="E83" s="17">
        <f t="shared" si="6"/>
        <v>11700000</v>
      </c>
      <c r="F83" s="5">
        <v>12345000</v>
      </c>
      <c r="G83" s="15">
        <v>0.94799999999999995</v>
      </c>
      <c r="H83" s="3" t="s">
        <v>131</v>
      </c>
      <c r="I83" s="2"/>
    </row>
    <row r="84" spans="1:9" ht="113.25" customHeight="1">
      <c r="A84" s="2">
        <v>27</v>
      </c>
      <c r="B84" s="3" t="s">
        <v>63</v>
      </c>
      <c r="C84" s="2" t="s">
        <v>82</v>
      </c>
      <c r="D84" s="5">
        <v>11380000</v>
      </c>
      <c r="E84" s="17">
        <f t="shared" si="6"/>
        <v>11930000</v>
      </c>
      <c r="F84" s="5">
        <v>12580000</v>
      </c>
      <c r="G84" s="15">
        <v>0.94799999999999995</v>
      </c>
      <c r="H84" s="3" t="s">
        <v>132</v>
      </c>
      <c r="I84" s="2"/>
    </row>
    <row r="85" spans="1:9" ht="113.25" customHeight="1">
      <c r="A85" s="2">
        <v>28</v>
      </c>
      <c r="B85" s="3" t="s">
        <v>64</v>
      </c>
      <c r="C85" s="2" t="s">
        <v>82</v>
      </c>
      <c r="D85" s="5">
        <v>11680000</v>
      </c>
      <c r="E85" s="17">
        <f t="shared" si="6"/>
        <v>12240000</v>
      </c>
      <c r="F85" s="5">
        <v>12911000</v>
      </c>
      <c r="G85" s="15">
        <v>0.94799999999999995</v>
      </c>
      <c r="H85" s="3" t="s">
        <v>133</v>
      </c>
      <c r="I85" s="2"/>
    </row>
    <row r="86" spans="1:9" ht="113.25" customHeight="1">
      <c r="A86" s="2">
        <v>29</v>
      </c>
      <c r="B86" s="3" t="s">
        <v>65</v>
      </c>
      <c r="C86" s="2" t="s">
        <v>82</v>
      </c>
      <c r="D86" s="5">
        <v>12040000</v>
      </c>
      <c r="E86" s="17">
        <f t="shared" si="6"/>
        <v>12620000</v>
      </c>
      <c r="F86" s="5">
        <v>13312000</v>
      </c>
      <c r="G86" s="15">
        <v>0.94799999999999995</v>
      </c>
      <c r="H86" s="3" t="s">
        <v>134</v>
      </c>
      <c r="I86" s="2"/>
    </row>
    <row r="87" spans="1:9" ht="113.25" customHeight="1">
      <c r="A87" s="2">
        <v>30</v>
      </c>
      <c r="B87" s="3" t="s">
        <v>66</v>
      </c>
      <c r="C87" s="2" t="s">
        <v>82</v>
      </c>
      <c r="D87" s="5">
        <v>12460000</v>
      </c>
      <c r="E87" s="17">
        <f t="shared" si="6"/>
        <v>13060000</v>
      </c>
      <c r="F87" s="5">
        <v>13775000</v>
      </c>
      <c r="G87" s="15">
        <v>0.94799999999999995</v>
      </c>
      <c r="H87" s="3" t="s">
        <v>135</v>
      </c>
      <c r="I87" s="2"/>
    </row>
    <row r="88" spans="1:9" ht="113.25" customHeight="1">
      <c r="A88" s="2">
        <v>31</v>
      </c>
      <c r="B88" s="3" t="s">
        <v>72</v>
      </c>
      <c r="C88" s="2" t="s">
        <v>82</v>
      </c>
      <c r="D88" s="5">
        <v>12240000</v>
      </c>
      <c r="E88" s="17">
        <f t="shared" si="6"/>
        <v>12840000</v>
      </c>
      <c r="F88" s="5">
        <v>13544000</v>
      </c>
      <c r="G88" s="15">
        <v>0.94799999999999995</v>
      </c>
      <c r="H88" s="3" t="s">
        <v>136</v>
      </c>
      <c r="I88" s="2"/>
    </row>
    <row r="89" spans="1:9" ht="113.25" customHeight="1">
      <c r="A89" s="2">
        <v>32</v>
      </c>
      <c r="B89" s="3" t="s">
        <v>62</v>
      </c>
      <c r="C89" s="2" t="s">
        <v>82</v>
      </c>
      <c r="D89" s="5">
        <v>12340000</v>
      </c>
      <c r="E89" s="17">
        <f t="shared" si="6"/>
        <v>12940000</v>
      </c>
      <c r="F89" s="5">
        <v>13646000</v>
      </c>
      <c r="G89" s="15">
        <v>0.94799999999999995</v>
      </c>
      <c r="H89" s="3" t="s">
        <v>137</v>
      </c>
      <c r="I89" s="2"/>
    </row>
    <row r="90" spans="1:9" ht="113.25" customHeight="1">
      <c r="A90" s="2">
        <v>33</v>
      </c>
      <c r="B90" s="3" t="s">
        <v>63</v>
      </c>
      <c r="C90" s="2" t="s">
        <v>82</v>
      </c>
      <c r="D90" s="5">
        <v>12480000</v>
      </c>
      <c r="E90" s="17">
        <f t="shared" si="6"/>
        <v>13090000</v>
      </c>
      <c r="F90" s="5">
        <v>13803000</v>
      </c>
      <c r="G90" s="15">
        <v>0.94799999999999995</v>
      </c>
      <c r="H90" s="3" t="s">
        <v>138</v>
      </c>
      <c r="I90" s="2"/>
    </row>
    <row r="91" spans="1:9" ht="113.25" customHeight="1">
      <c r="A91" s="2">
        <v>34</v>
      </c>
      <c r="B91" s="3" t="s">
        <v>64</v>
      </c>
      <c r="C91" s="2" t="s">
        <v>82</v>
      </c>
      <c r="D91" s="5">
        <v>12700000</v>
      </c>
      <c r="E91" s="17">
        <f t="shared" si="6"/>
        <v>13320000</v>
      </c>
      <c r="F91" s="5">
        <v>14050000</v>
      </c>
      <c r="G91" s="15">
        <v>0.94799999999999995</v>
      </c>
      <c r="H91" s="3" t="s">
        <v>139</v>
      </c>
      <c r="I91" s="2"/>
    </row>
    <row r="92" spans="1:9" ht="113.25" customHeight="1">
      <c r="A92" s="2">
        <v>35</v>
      </c>
      <c r="B92" s="3" t="s">
        <v>65</v>
      </c>
      <c r="C92" s="2" t="s">
        <v>82</v>
      </c>
      <c r="D92" s="5">
        <v>12990000</v>
      </c>
      <c r="E92" s="17">
        <f t="shared" si="6"/>
        <v>13620000</v>
      </c>
      <c r="F92" s="5">
        <v>14365000</v>
      </c>
      <c r="G92" s="15">
        <v>0.94799999999999995</v>
      </c>
      <c r="H92" s="3" t="s">
        <v>140</v>
      </c>
      <c r="I92" s="2"/>
    </row>
    <row r="93" spans="1:9" ht="113.25" customHeight="1">
      <c r="A93" s="2">
        <v>36</v>
      </c>
      <c r="B93" s="3" t="s">
        <v>66</v>
      </c>
      <c r="C93" s="2" t="s">
        <v>82</v>
      </c>
      <c r="D93" s="5">
        <v>13330000</v>
      </c>
      <c r="E93" s="17">
        <f t="shared" si="6"/>
        <v>13970000</v>
      </c>
      <c r="F93" s="5">
        <v>14739000</v>
      </c>
      <c r="G93" s="15">
        <v>0.94799999999999995</v>
      </c>
      <c r="H93" s="3" t="s">
        <v>141</v>
      </c>
      <c r="I93" s="2"/>
    </row>
    <row r="94" spans="1:9" ht="113.25" customHeight="1">
      <c r="A94" s="2">
        <v>37</v>
      </c>
      <c r="B94" s="3" t="s">
        <v>73</v>
      </c>
      <c r="C94" s="2" t="s">
        <v>82</v>
      </c>
      <c r="D94" s="5">
        <v>12860000</v>
      </c>
      <c r="E94" s="17">
        <f t="shared" si="6"/>
        <v>13480000</v>
      </c>
      <c r="F94" s="5">
        <v>14220000</v>
      </c>
      <c r="G94" s="15">
        <v>0.94799999999999995</v>
      </c>
      <c r="H94" s="3" t="s">
        <v>142</v>
      </c>
      <c r="I94" s="2"/>
    </row>
    <row r="95" spans="1:9" ht="113.25" customHeight="1">
      <c r="A95" s="2">
        <v>38</v>
      </c>
      <c r="B95" s="3" t="s">
        <v>62</v>
      </c>
      <c r="C95" s="2" t="s">
        <v>82</v>
      </c>
      <c r="D95" s="5">
        <v>12910000</v>
      </c>
      <c r="E95" s="17">
        <f t="shared" si="6"/>
        <v>13540000</v>
      </c>
      <c r="F95" s="5">
        <v>14280000</v>
      </c>
      <c r="G95" s="15">
        <v>0.94799999999999995</v>
      </c>
      <c r="H95" s="3" t="s">
        <v>143</v>
      </c>
      <c r="I95" s="2"/>
    </row>
    <row r="96" spans="1:9" ht="113.25" customHeight="1">
      <c r="A96" s="2">
        <v>39</v>
      </c>
      <c r="B96" s="3" t="s">
        <v>63</v>
      </c>
      <c r="C96" s="2" t="s">
        <v>82</v>
      </c>
      <c r="D96" s="5">
        <v>13010000</v>
      </c>
      <c r="E96" s="17">
        <f t="shared" si="6"/>
        <v>13640000</v>
      </c>
      <c r="F96" s="5">
        <v>14388000</v>
      </c>
      <c r="G96" s="15">
        <v>0.94799999999999995</v>
      </c>
      <c r="H96" s="3" t="s">
        <v>144</v>
      </c>
      <c r="I96" s="2"/>
    </row>
    <row r="97" spans="1:9" ht="113.25" customHeight="1">
      <c r="A97" s="2">
        <v>40</v>
      </c>
      <c r="B97" s="3" t="s">
        <v>64</v>
      </c>
      <c r="C97" s="2" t="s">
        <v>82</v>
      </c>
      <c r="D97" s="5">
        <v>13180000</v>
      </c>
      <c r="E97" s="17">
        <f t="shared" si="6"/>
        <v>13810000</v>
      </c>
      <c r="F97" s="5">
        <v>14572000</v>
      </c>
      <c r="G97" s="15">
        <v>0.94799999999999995</v>
      </c>
      <c r="H97" s="3" t="s">
        <v>145</v>
      </c>
      <c r="I97" s="2"/>
    </row>
    <row r="98" spans="1:9" ht="113.25" customHeight="1">
      <c r="A98" s="2">
        <v>41</v>
      </c>
      <c r="B98" s="3" t="s">
        <v>65</v>
      </c>
      <c r="C98" s="2" t="s">
        <v>82</v>
      </c>
      <c r="D98" s="5">
        <v>13400000</v>
      </c>
      <c r="E98" s="17">
        <f t="shared" si="6"/>
        <v>14050000</v>
      </c>
      <c r="F98" s="5">
        <v>14816000</v>
      </c>
      <c r="G98" s="15">
        <v>0.94799999999999995</v>
      </c>
      <c r="H98" s="3" t="s">
        <v>146</v>
      </c>
      <c r="I98" s="2"/>
    </row>
    <row r="99" spans="1:9" ht="113.25" customHeight="1">
      <c r="A99" s="2">
        <v>42</v>
      </c>
      <c r="B99" s="3" t="s">
        <v>66</v>
      </c>
      <c r="C99" s="2" t="s">
        <v>82</v>
      </c>
      <c r="D99" s="5">
        <v>13670000</v>
      </c>
      <c r="E99" s="17">
        <f t="shared" si="6"/>
        <v>14330000</v>
      </c>
      <c r="F99" s="5">
        <v>15114000</v>
      </c>
      <c r="G99" s="15">
        <v>0.94799999999999995</v>
      </c>
      <c r="H99" s="3" t="s">
        <v>147</v>
      </c>
      <c r="I99" s="2"/>
    </row>
    <row r="100" spans="1:9" ht="113.25" customHeight="1">
      <c r="A100" s="2">
        <v>43</v>
      </c>
      <c r="B100" s="3" t="s">
        <v>74</v>
      </c>
      <c r="C100" s="2" t="s">
        <v>82</v>
      </c>
      <c r="D100" s="5">
        <v>14050000</v>
      </c>
      <c r="E100" s="17">
        <f t="shared" si="6"/>
        <v>14720000</v>
      </c>
      <c r="F100" s="5">
        <v>15531000</v>
      </c>
      <c r="G100" s="15">
        <v>0.94799999999999995</v>
      </c>
      <c r="H100" s="13" t="s">
        <v>148</v>
      </c>
      <c r="I100" s="2"/>
    </row>
    <row r="101" spans="1:9" ht="113.25" customHeight="1">
      <c r="A101" s="2">
        <v>44</v>
      </c>
      <c r="B101" s="3" t="s">
        <v>62</v>
      </c>
      <c r="C101" s="2" t="s">
        <v>82</v>
      </c>
      <c r="D101" s="5">
        <v>14080000</v>
      </c>
      <c r="E101" s="17">
        <f t="shared" si="6"/>
        <v>14760000</v>
      </c>
      <c r="F101" s="5">
        <v>15572000</v>
      </c>
      <c r="G101" s="15">
        <v>0.94799999999999995</v>
      </c>
      <c r="H101" s="3" t="s">
        <v>149</v>
      </c>
      <c r="I101" s="2"/>
    </row>
    <row r="102" spans="1:9" ht="113.25" customHeight="1">
      <c r="A102" s="2">
        <v>45</v>
      </c>
      <c r="B102" s="3" t="s">
        <v>63</v>
      </c>
      <c r="C102" s="2" t="s">
        <v>82</v>
      </c>
      <c r="D102" s="5">
        <v>14160000</v>
      </c>
      <c r="E102" s="17">
        <f t="shared" si="6"/>
        <v>14840000</v>
      </c>
      <c r="F102" s="5">
        <v>15657000</v>
      </c>
      <c r="G102" s="15">
        <v>0.94799999999999995</v>
      </c>
      <c r="H102" s="3" t="s">
        <v>150</v>
      </c>
      <c r="I102" s="2"/>
    </row>
    <row r="103" spans="1:9" ht="113.25" customHeight="1">
      <c r="A103" s="2">
        <v>46</v>
      </c>
      <c r="B103" s="3" t="s">
        <v>64</v>
      </c>
      <c r="C103" s="2" t="s">
        <v>82</v>
      </c>
      <c r="D103" s="5">
        <v>14300000</v>
      </c>
      <c r="E103" s="17">
        <f t="shared" si="6"/>
        <v>14990000</v>
      </c>
      <c r="F103" s="5">
        <v>15814000</v>
      </c>
      <c r="G103" s="15">
        <v>0.94799999999999995</v>
      </c>
      <c r="H103" s="3" t="s">
        <v>151</v>
      </c>
      <c r="I103" s="2"/>
    </row>
    <row r="104" spans="1:9" ht="113.25" customHeight="1">
      <c r="A104" s="2">
        <v>47</v>
      </c>
      <c r="B104" s="3" t="s">
        <v>65</v>
      </c>
      <c r="C104" s="2" t="s">
        <v>82</v>
      </c>
      <c r="D104" s="5">
        <v>14490000</v>
      </c>
      <c r="E104" s="17">
        <f t="shared" si="6"/>
        <v>15190000</v>
      </c>
      <c r="F104" s="5">
        <v>16027000</v>
      </c>
      <c r="G104" s="15">
        <v>0.94799999999999995</v>
      </c>
      <c r="H104" s="3" t="s">
        <v>152</v>
      </c>
      <c r="I104" s="2"/>
    </row>
    <row r="105" spans="1:9" ht="113.25" customHeight="1">
      <c r="A105" s="2">
        <v>48</v>
      </c>
      <c r="B105" s="3" t="s">
        <v>66</v>
      </c>
      <c r="C105" s="2" t="s">
        <v>82</v>
      </c>
      <c r="D105" s="5">
        <v>14730000</v>
      </c>
      <c r="E105" s="17">
        <f t="shared" si="6"/>
        <v>15440000</v>
      </c>
      <c r="F105" s="5">
        <v>16292000</v>
      </c>
      <c r="G105" s="15">
        <v>0.94799999999999995</v>
      </c>
      <c r="H105" s="3" t="s">
        <v>153</v>
      </c>
      <c r="I105" s="2"/>
    </row>
    <row r="106" spans="1:9" ht="113.25" customHeight="1">
      <c r="A106" s="2">
        <v>49</v>
      </c>
      <c r="B106" s="3" t="s">
        <v>75</v>
      </c>
      <c r="C106" s="2" t="s">
        <v>82</v>
      </c>
      <c r="D106" s="5">
        <v>15090000</v>
      </c>
      <c r="E106" s="17">
        <f t="shared" si="6"/>
        <v>15810000</v>
      </c>
      <c r="F106" s="5">
        <v>16680000</v>
      </c>
      <c r="G106" s="15">
        <v>0.94799999999999995</v>
      </c>
      <c r="H106" s="3" t="s">
        <v>154</v>
      </c>
      <c r="I106" s="2"/>
    </row>
    <row r="107" spans="1:9" ht="113.25" customHeight="1">
      <c r="A107" s="2">
        <v>50</v>
      </c>
      <c r="B107" s="3" t="s">
        <v>62</v>
      </c>
      <c r="C107" s="2" t="s">
        <v>82</v>
      </c>
      <c r="D107" s="5">
        <v>15110000</v>
      </c>
      <c r="E107" s="17">
        <f t="shared" si="6"/>
        <v>15840000</v>
      </c>
      <c r="F107" s="5">
        <v>16706000</v>
      </c>
      <c r="G107" s="15">
        <v>0.94799999999999995</v>
      </c>
      <c r="H107" s="3" t="s">
        <v>155</v>
      </c>
      <c r="I107" s="2"/>
    </row>
    <row r="108" spans="1:9" ht="113.25" customHeight="1">
      <c r="A108" s="2">
        <v>51</v>
      </c>
      <c r="B108" s="3" t="s">
        <v>63</v>
      </c>
      <c r="C108" s="2" t="s">
        <v>82</v>
      </c>
      <c r="D108" s="5">
        <v>15170000</v>
      </c>
      <c r="E108" s="17">
        <f t="shared" si="6"/>
        <v>15900000</v>
      </c>
      <c r="F108" s="5">
        <v>16771000</v>
      </c>
      <c r="G108" s="15">
        <v>0.94799999999999995</v>
      </c>
      <c r="H108" s="3" t="s">
        <v>156</v>
      </c>
      <c r="I108" s="2"/>
    </row>
    <row r="109" spans="1:9" ht="113.25" customHeight="1">
      <c r="A109" s="2">
        <v>52</v>
      </c>
      <c r="B109" s="3" t="s">
        <v>64</v>
      </c>
      <c r="C109" s="2" t="s">
        <v>82</v>
      </c>
      <c r="D109" s="5">
        <v>15290000</v>
      </c>
      <c r="E109" s="17">
        <f t="shared" si="6"/>
        <v>16030000</v>
      </c>
      <c r="F109" s="5">
        <v>16906000</v>
      </c>
      <c r="G109" s="15">
        <v>0.94799999999999995</v>
      </c>
      <c r="H109" s="3" t="s">
        <v>157</v>
      </c>
      <c r="I109" s="2"/>
    </row>
    <row r="110" spans="1:9" ht="113.25" customHeight="1">
      <c r="A110" s="2">
        <v>53</v>
      </c>
      <c r="B110" s="3" t="s">
        <v>65</v>
      </c>
      <c r="C110" s="2" t="s">
        <v>82</v>
      </c>
      <c r="D110" s="5">
        <v>15460000</v>
      </c>
      <c r="E110" s="17">
        <f t="shared" si="6"/>
        <v>16200000</v>
      </c>
      <c r="F110" s="5">
        <v>17093000</v>
      </c>
      <c r="G110" s="15">
        <v>0.94799999999999995</v>
      </c>
      <c r="H110" s="3" t="s">
        <v>158</v>
      </c>
      <c r="I110" s="2"/>
    </row>
    <row r="111" spans="1:9" ht="113.25" customHeight="1">
      <c r="A111" s="2">
        <v>54</v>
      </c>
      <c r="B111" s="3" t="s">
        <v>66</v>
      </c>
      <c r="C111" s="2" t="s">
        <v>82</v>
      </c>
      <c r="D111" s="5">
        <v>15670000</v>
      </c>
      <c r="E111" s="17">
        <f t="shared" si="6"/>
        <v>16430000</v>
      </c>
      <c r="F111" s="5">
        <v>17331000</v>
      </c>
      <c r="G111" s="15">
        <v>0.94799999999999995</v>
      </c>
      <c r="H111" s="3" t="s">
        <v>159</v>
      </c>
      <c r="I111" s="2"/>
    </row>
    <row r="112" spans="1:9" ht="113.25" customHeight="1">
      <c r="A112" s="2">
        <v>55</v>
      </c>
      <c r="B112" s="3" t="s">
        <v>76</v>
      </c>
      <c r="C112" s="2" t="s">
        <v>82</v>
      </c>
      <c r="D112" s="5">
        <v>16130000</v>
      </c>
      <c r="E112" s="17">
        <f t="shared" si="6"/>
        <v>16900000</v>
      </c>
      <c r="F112" s="5">
        <v>17828000</v>
      </c>
      <c r="G112" s="15">
        <v>0.94799999999999995</v>
      </c>
      <c r="H112" s="3" t="s">
        <v>160</v>
      </c>
      <c r="I112" s="2"/>
    </row>
    <row r="113" spans="1:9" ht="113.25" customHeight="1">
      <c r="A113" s="2">
        <v>56</v>
      </c>
      <c r="B113" s="3" t="s">
        <v>62</v>
      </c>
      <c r="C113" s="2" t="s">
        <v>82</v>
      </c>
      <c r="D113" s="5">
        <v>16140000</v>
      </c>
      <c r="E113" s="17">
        <f t="shared" si="6"/>
        <v>16920000</v>
      </c>
      <c r="F113" s="5">
        <v>17846000</v>
      </c>
      <c r="G113" s="15">
        <v>0.94799999999999995</v>
      </c>
      <c r="H113" s="3" t="s">
        <v>161</v>
      </c>
      <c r="I113" s="2"/>
    </row>
    <row r="114" spans="1:9" ht="113.25" customHeight="1">
      <c r="A114" s="2">
        <v>57</v>
      </c>
      <c r="B114" s="3" t="s">
        <v>63</v>
      </c>
      <c r="C114" s="2" t="s">
        <v>82</v>
      </c>
      <c r="D114" s="5">
        <v>16200000</v>
      </c>
      <c r="E114" s="17">
        <f t="shared" si="6"/>
        <v>16970000</v>
      </c>
      <c r="F114" s="5">
        <v>17905000</v>
      </c>
      <c r="G114" s="15">
        <v>0.94799999999999995</v>
      </c>
      <c r="H114" s="3" t="s">
        <v>162</v>
      </c>
      <c r="I114" s="2"/>
    </row>
    <row r="115" spans="1:9" ht="113.25" customHeight="1">
      <c r="A115" s="2">
        <v>58</v>
      </c>
      <c r="B115" s="3" t="s">
        <v>64</v>
      </c>
      <c r="C115" s="2" t="s">
        <v>82</v>
      </c>
      <c r="D115" s="5">
        <v>16310000</v>
      </c>
      <c r="E115" s="17">
        <f t="shared" si="6"/>
        <v>17090000</v>
      </c>
      <c r="F115" s="5">
        <v>18027000</v>
      </c>
      <c r="G115" s="15">
        <v>0.94799999999999995</v>
      </c>
      <c r="H115" s="3" t="s">
        <v>163</v>
      </c>
      <c r="I115" s="2"/>
    </row>
    <row r="116" spans="1:9" ht="113.25" customHeight="1">
      <c r="A116" s="2">
        <v>59</v>
      </c>
      <c r="B116" s="3" t="s">
        <v>65</v>
      </c>
      <c r="C116" s="2" t="s">
        <v>82</v>
      </c>
      <c r="D116" s="5">
        <v>16460000</v>
      </c>
      <c r="E116" s="17">
        <f t="shared" si="6"/>
        <v>17250000</v>
      </c>
      <c r="F116" s="5">
        <v>18201000</v>
      </c>
      <c r="G116" s="15">
        <v>0.94799999999999995</v>
      </c>
      <c r="H116" s="3" t="s">
        <v>164</v>
      </c>
      <c r="I116" s="2"/>
    </row>
    <row r="117" spans="1:9" ht="113.25" customHeight="1">
      <c r="A117" s="2">
        <v>60</v>
      </c>
      <c r="B117" s="3" t="s">
        <v>66</v>
      </c>
      <c r="C117" s="2" t="s">
        <v>82</v>
      </c>
      <c r="D117" s="5">
        <v>16660000</v>
      </c>
      <c r="E117" s="17">
        <f t="shared" si="6"/>
        <v>17460000</v>
      </c>
      <c r="F117" s="5">
        <v>18422000</v>
      </c>
      <c r="G117" s="15">
        <v>0.94799999999999995</v>
      </c>
      <c r="H117" s="3" t="s">
        <v>165</v>
      </c>
      <c r="I117" s="2"/>
    </row>
    <row r="118" spans="1:9" ht="113.25" customHeight="1">
      <c r="A118" s="2">
        <v>61</v>
      </c>
      <c r="B118" s="3" t="s">
        <v>77</v>
      </c>
      <c r="C118" s="2" t="s">
        <v>82</v>
      </c>
      <c r="D118" s="5">
        <v>17170000</v>
      </c>
      <c r="E118" s="17">
        <f t="shared" si="6"/>
        <v>17990000</v>
      </c>
      <c r="F118" s="5">
        <v>18976000</v>
      </c>
      <c r="G118" s="15">
        <v>0.94799999999999995</v>
      </c>
      <c r="H118" s="3" t="s">
        <v>166</v>
      </c>
      <c r="I118" s="2"/>
    </row>
    <row r="119" spans="1:9" ht="113.25" customHeight="1">
      <c r="A119" s="2">
        <v>62</v>
      </c>
      <c r="B119" s="3" t="s">
        <v>62</v>
      </c>
      <c r="C119" s="2" t="s">
        <v>82</v>
      </c>
      <c r="D119" s="5">
        <v>17180000</v>
      </c>
      <c r="E119" s="17">
        <f t="shared" si="6"/>
        <v>18000000</v>
      </c>
      <c r="F119" s="5">
        <v>18986000</v>
      </c>
      <c r="G119" s="15">
        <v>0.94799999999999995</v>
      </c>
      <c r="H119" s="3" t="s">
        <v>167</v>
      </c>
      <c r="I119" s="2"/>
    </row>
    <row r="120" spans="1:9" ht="113.25" customHeight="1">
      <c r="A120" s="2">
        <v>63</v>
      </c>
      <c r="B120" s="3" t="s">
        <v>63</v>
      </c>
      <c r="C120" s="2" t="s">
        <v>82</v>
      </c>
      <c r="D120" s="5">
        <v>17220000</v>
      </c>
      <c r="E120" s="17">
        <f t="shared" si="6"/>
        <v>18050000</v>
      </c>
      <c r="F120" s="5">
        <v>19035000</v>
      </c>
      <c r="G120" s="15">
        <v>0.94799999999999995</v>
      </c>
      <c r="H120" s="3" t="s">
        <v>168</v>
      </c>
      <c r="I120" s="2"/>
    </row>
    <row r="121" spans="1:9" ht="113.25" customHeight="1">
      <c r="A121" s="2">
        <v>64</v>
      </c>
      <c r="B121" s="3" t="s">
        <v>64</v>
      </c>
      <c r="C121" s="2" t="s">
        <v>82</v>
      </c>
      <c r="D121" s="5">
        <v>17320000</v>
      </c>
      <c r="E121" s="17">
        <f t="shared" si="6"/>
        <v>18150000</v>
      </c>
      <c r="F121" s="5">
        <v>19143000</v>
      </c>
      <c r="G121" s="15">
        <v>0.94799999999999995</v>
      </c>
      <c r="H121" s="3" t="s">
        <v>169</v>
      </c>
      <c r="I121" s="2"/>
    </row>
    <row r="122" spans="1:9" ht="113.25" customHeight="1">
      <c r="A122" s="2">
        <v>65</v>
      </c>
      <c r="B122" s="3" t="s">
        <v>65</v>
      </c>
      <c r="C122" s="2" t="s">
        <v>82</v>
      </c>
      <c r="D122" s="5">
        <v>17460000</v>
      </c>
      <c r="E122" s="17">
        <f t="shared" si="6"/>
        <v>18300000</v>
      </c>
      <c r="F122" s="5">
        <v>19301000</v>
      </c>
      <c r="G122" s="15">
        <v>0.94799999999999995</v>
      </c>
      <c r="H122" s="3" t="s">
        <v>170</v>
      </c>
      <c r="I122" s="2"/>
    </row>
    <row r="123" spans="1:9" ht="113.25" customHeight="1">
      <c r="A123" s="2">
        <v>66</v>
      </c>
      <c r="B123" s="3" t="s">
        <v>66</v>
      </c>
      <c r="C123" s="2" t="s">
        <v>82</v>
      </c>
      <c r="D123" s="5">
        <v>17650000</v>
      </c>
      <c r="E123" s="17">
        <f t="shared" ref="E123" si="7">+ROUND(F123*G123,-4)</f>
        <v>18490000</v>
      </c>
      <c r="F123" s="5">
        <v>19506000</v>
      </c>
      <c r="G123" s="15">
        <v>0.94799999999999995</v>
      </c>
      <c r="H123" s="3" t="s">
        <v>171</v>
      </c>
      <c r="I123" s="2"/>
    </row>
    <row r="124" spans="1:9" ht="28.5" customHeight="1">
      <c r="A124" s="6" t="s">
        <v>78</v>
      </c>
      <c r="B124" s="7" t="s">
        <v>79</v>
      </c>
      <c r="C124" s="2"/>
      <c r="D124" s="3"/>
      <c r="E124" s="3"/>
      <c r="F124" s="3"/>
      <c r="G124" s="15"/>
      <c r="H124" s="8"/>
      <c r="I124" s="2"/>
    </row>
    <row r="125" spans="1:9" ht="110.25">
      <c r="A125" s="2"/>
      <c r="B125" s="3" t="s">
        <v>80</v>
      </c>
      <c r="C125" s="2"/>
      <c r="D125" s="3" t="s">
        <v>81</v>
      </c>
      <c r="E125" s="3"/>
      <c r="F125" s="3"/>
      <c r="G125" s="15"/>
      <c r="H125" s="8"/>
      <c r="I125" s="2"/>
    </row>
    <row r="126" spans="1:9" ht="30.75" customHeight="1">
      <c r="A126" s="9" t="s">
        <v>188</v>
      </c>
      <c r="B126" s="20" t="s">
        <v>189</v>
      </c>
      <c r="C126" s="18"/>
      <c r="D126" s="8"/>
      <c r="E126" s="8"/>
      <c r="F126" s="8"/>
      <c r="G126" s="19"/>
      <c r="H126" s="8"/>
    </row>
    <row r="127" spans="1:9" ht="116.25" customHeight="1">
      <c r="A127" s="18"/>
      <c r="B127" s="8" t="s">
        <v>61</v>
      </c>
      <c r="C127" s="2" t="s">
        <v>82</v>
      </c>
      <c r="D127" s="70">
        <v>7628000</v>
      </c>
      <c r="E127" s="22">
        <f>+ROUND(F127*G127,-4)</f>
        <v>8930000</v>
      </c>
      <c r="F127" s="21">
        <v>9521000</v>
      </c>
      <c r="G127" s="19">
        <v>0.93799999999999994</v>
      </c>
      <c r="H127" s="3" t="s">
        <v>192</v>
      </c>
      <c r="I127" s="69" t="s">
        <v>193</v>
      </c>
    </row>
    <row r="128" spans="1:9" ht="116.25" customHeight="1">
      <c r="A128" s="18"/>
      <c r="B128" s="8" t="s">
        <v>62</v>
      </c>
      <c r="C128" s="2" t="s">
        <v>82</v>
      </c>
      <c r="D128" s="71"/>
      <c r="E128" s="22">
        <f t="shared" ref="E128:E144" si="8">+ROUND(F128*G128,-4)</f>
        <v>9910000</v>
      </c>
      <c r="F128" s="21">
        <v>10561000</v>
      </c>
      <c r="G128" s="19">
        <v>0.93799999999999994</v>
      </c>
      <c r="H128" s="3" t="s">
        <v>198</v>
      </c>
      <c r="I128" s="69"/>
    </row>
    <row r="129" spans="1:9" ht="116.25" customHeight="1">
      <c r="A129" s="18"/>
      <c r="B129" s="8" t="s">
        <v>63</v>
      </c>
      <c r="C129" s="2" t="s">
        <v>82</v>
      </c>
      <c r="D129" s="71"/>
      <c r="E129" s="22">
        <f t="shared" si="8"/>
        <v>10820000</v>
      </c>
      <c r="F129" s="21">
        <v>11531000</v>
      </c>
      <c r="G129" s="19">
        <v>0.93799999999999994</v>
      </c>
      <c r="H129" s="3" t="s">
        <v>197</v>
      </c>
      <c r="I129" s="69"/>
    </row>
    <row r="130" spans="1:9" ht="116.25" customHeight="1">
      <c r="A130" s="18"/>
      <c r="B130" s="8" t="s">
        <v>64</v>
      </c>
      <c r="C130" s="2" t="s">
        <v>82</v>
      </c>
      <c r="D130" s="71"/>
      <c r="E130" s="22">
        <f t="shared" si="8"/>
        <v>11820000</v>
      </c>
      <c r="F130" s="21">
        <v>12596000</v>
      </c>
      <c r="G130" s="19">
        <v>0.93799999999999994</v>
      </c>
      <c r="H130" s="3" t="s">
        <v>196</v>
      </c>
      <c r="I130" s="69"/>
    </row>
    <row r="131" spans="1:9" ht="116.25" customHeight="1">
      <c r="A131" s="18"/>
      <c r="B131" s="8" t="s">
        <v>65</v>
      </c>
      <c r="C131" s="2" t="s">
        <v>82</v>
      </c>
      <c r="D131" s="71"/>
      <c r="E131" s="22">
        <f t="shared" si="8"/>
        <v>12830000</v>
      </c>
      <c r="F131" s="21">
        <v>13683000</v>
      </c>
      <c r="G131" s="19">
        <v>0.93799999999999994</v>
      </c>
      <c r="H131" s="3" t="s">
        <v>195</v>
      </c>
      <c r="I131" s="69"/>
    </row>
    <row r="132" spans="1:9" ht="116.25" customHeight="1">
      <c r="A132" s="18"/>
      <c r="B132" s="8" t="s">
        <v>66</v>
      </c>
      <c r="C132" s="2" t="s">
        <v>82</v>
      </c>
      <c r="D132" s="72"/>
      <c r="E132" s="22">
        <f t="shared" si="8"/>
        <v>13870000</v>
      </c>
      <c r="F132" s="21">
        <v>14784000</v>
      </c>
      <c r="G132" s="19">
        <v>0.93799999999999994</v>
      </c>
      <c r="H132" s="13" t="s">
        <v>194</v>
      </c>
      <c r="I132" s="69"/>
    </row>
    <row r="133" spans="1:9" ht="116.25" customHeight="1">
      <c r="A133" s="18"/>
      <c r="B133" s="8" t="s">
        <v>190</v>
      </c>
      <c r="C133" s="2" t="s">
        <v>82</v>
      </c>
      <c r="D133" s="70">
        <v>8425000</v>
      </c>
      <c r="E133" s="22">
        <f t="shared" si="8"/>
        <v>9860000</v>
      </c>
      <c r="F133" s="21">
        <v>10514000</v>
      </c>
      <c r="G133" s="19">
        <v>0.93799999999999994</v>
      </c>
      <c r="H133" s="13" t="s">
        <v>199</v>
      </c>
      <c r="I133" s="69"/>
    </row>
    <row r="134" spans="1:9" ht="116.25" customHeight="1">
      <c r="A134" s="18"/>
      <c r="B134" s="8" t="s">
        <v>62</v>
      </c>
      <c r="C134" s="2" t="s">
        <v>82</v>
      </c>
      <c r="D134" s="71"/>
      <c r="E134" s="22">
        <f t="shared" si="8"/>
        <v>10480000</v>
      </c>
      <c r="F134" s="21">
        <v>11170000</v>
      </c>
      <c r="G134" s="19">
        <v>0.93799999999999994</v>
      </c>
      <c r="H134" s="13" t="s">
        <v>200</v>
      </c>
      <c r="I134" s="69"/>
    </row>
    <row r="135" spans="1:9" ht="116.25" customHeight="1">
      <c r="A135" s="18"/>
      <c r="B135" s="8" t="s">
        <v>63</v>
      </c>
      <c r="C135" s="2" t="s">
        <v>82</v>
      </c>
      <c r="D135" s="71"/>
      <c r="E135" s="22">
        <f t="shared" si="8"/>
        <v>11120000</v>
      </c>
      <c r="F135" s="21">
        <v>11858000</v>
      </c>
      <c r="G135" s="19">
        <v>0.93799999999999994</v>
      </c>
      <c r="H135" s="13" t="s">
        <v>201</v>
      </c>
      <c r="I135" s="69"/>
    </row>
    <row r="136" spans="1:9" ht="116.25" customHeight="1">
      <c r="A136" s="18"/>
      <c r="B136" s="8" t="s">
        <v>64</v>
      </c>
      <c r="C136" s="2" t="s">
        <v>82</v>
      </c>
      <c r="D136" s="71"/>
      <c r="E136" s="22">
        <f t="shared" si="8"/>
        <v>11890000</v>
      </c>
      <c r="F136" s="21">
        <v>12676000</v>
      </c>
      <c r="G136" s="19">
        <v>0.93799999999999994</v>
      </c>
      <c r="H136" s="13" t="s">
        <v>202</v>
      </c>
      <c r="I136" s="69"/>
    </row>
    <row r="137" spans="1:9" ht="116.25" customHeight="1">
      <c r="A137" s="18"/>
      <c r="B137" s="8" t="s">
        <v>65</v>
      </c>
      <c r="C137" s="2" t="s">
        <v>82</v>
      </c>
      <c r="D137" s="71"/>
      <c r="E137" s="22">
        <f t="shared" si="8"/>
        <v>12720000</v>
      </c>
      <c r="F137" s="21">
        <v>13558000</v>
      </c>
      <c r="G137" s="19">
        <v>0.93799999999999994</v>
      </c>
      <c r="H137" s="13" t="s">
        <v>203</v>
      </c>
      <c r="I137" s="69"/>
    </row>
    <row r="138" spans="1:9" ht="116.25" customHeight="1">
      <c r="A138" s="18"/>
      <c r="B138" s="8" t="s">
        <v>66</v>
      </c>
      <c r="C138" s="2" t="s">
        <v>82</v>
      </c>
      <c r="D138" s="72"/>
      <c r="E138" s="22">
        <f t="shared" si="8"/>
        <v>13590000</v>
      </c>
      <c r="F138" s="21">
        <v>14486000</v>
      </c>
      <c r="G138" s="19">
        <v>0.93799999999999994</v>
      </c>
      <c r="H138" s="13" t="s">
        <v>204</v>
      </c>
      <c r="I138" s="69"/>
    </row>
    <row r="139" spans="1:9" ht="116.25" customHeight="1">
      <c r="A139" s="18"/>
      <c r="B139" s="8" t="s">
        <v>191</v>
      </c>
      <c r="C139" s="2" t="s">
        <v>82</v>
      </c>
      <c r="D139" s="70">
        <v>9878000</v>
      </c>
      <c r="E139" s="22">
        <f t="shared" si="8"/>
        <v>11560000</v>
      </c>
      <c r="F139" s="21">
        <v>12325000</v>
      </c>
      <c r="G139" s="19">
        <v>0.93799999999999994</v>
      </c>
      <c r="H139" s="13" t="s">
        <v>205</v>
      </c>
      <c r="I139" s="69"/>
    </row>
    <row r="140" spans="1:9" ht="116.25" customHeight="1">
      <c r="A140" s="18"/>
      <c r="B140" s="8" t="s">
        <v>62</v>
      </c>
      <c r="C140" s="2" t="s">
        <v>82</v>
      </c>
      <c r="D140" s="71"/>
      <c r="E140" s="22">
        <f t="shared" si="8"/>
        <v>11850000</v>
      </c>
      <c r="F140" s="21">
        <v>12635000</v>
      </c>
      <c r="G140" s="19">
        <v>0.93799999999999994</v>
      </c>
      <c r="H140" s="13" t="s">
        <v>206</v>
      </c>
      <c r="I140" s="69"/>
    </row>
    <row r="141" spans="1:9" ht="116.25" customHeight="1">
      <c r="A141" s="18"/>
      <c r="B141" s="8" t="s">
        <v>63</v>
      </c>
      <c r="C141" s="2" t="s">
        <v>82</v>
      </c>
      <c r="D141" s="71"/>
      <c r="E141" s="22">
        <f t="shared" si="8"/>
        <v>12220000</v>
      </c>
      <c r="F141" s="21">
        <v>13026000</v>
      </c>
      <c r="G141" s="19">
        <v>0.93799999999999994</v>
      </c>
      <c r="H141" s="13" t="s">
        <v>207</v>
      </c>
      <c r="I141" s="69"/>
    </row>
    <row r="142" spans="1:9" ht="116.25" customHeight="1">
      <c r="A142" s="18"/>
      <c r="B142" s="8" t="s">
        <v>64</v>
      </c>
      <c r="C142" s="2" t="s">
        <v>82</v>
      </c>
      <c r="D142" s="71"/>
      <c r="E142" s="22">
        <f t="shared" si="8"/>
        <v>12720000</v>
      </c>
      <c r="F142" s="21">
        <v>13565000</v>
      </c>
      <c r="G142" s="19">
        <v>0.93799999999999994</v>
      </c>
      <c r="H142" s="13" t="s">
        <v>208</v>
      </c>
      <c r="I142" s="69"/>
    </row>
    <row r="143" spans="1:9" ht="116.25" customHeight="1">
      <c r="A143" s="18"/>
      <c r="B143" s="8" t="s">
        <v>65</v>
      </c>
      <c r="C143" s="2" t="s">
        <v>82</v>
      </c>
      <c r="D143" s="71"/>
      <c r="E143" s="22">
        <f t="shared" si="8"/>
        <v>13310000</v>
      </c>
      <c r="F143" s="21">
        <v>14192000</v>
      </c>
      <c r="G143" s="19">
        <v>0.93799999999999994</v>
      </c>
      <c r="H143" s="13" t="s">
        <v>209</v>
      </c>
      <c r="I143" s="69"/>
    </row>
    <row r="144" spans="1:9" ht="116.25" customHeight="1">
      <c r="A144" s="18"/>
      <c r="B144" s="8" t="s">
        <v>66</v>
      </c>
      <c r="C144" s="2" t="s">
        <v>82</v>
      </c>
      <c r="D144" s="72"/>
      <c r="E144" s="22">
        <f t="shared" si="8"/>
        <v>13970000</v>
      </c>
      <c r="F144" s="21">
        <v>14890000</v>
      </c>
      <c r="G144" s="19">
        <v>0.93799999999999994</v>
      </c>
      <c r="H144" s="13" t="s">
        <v>210</v>
      </c>
      <c r="I144" s="69"/>
    </row>
    <row r="145" spans="1:8" ht="30.75" customHeight="1">
      <c r="A145" s="18"/>
      <c r="B145" s="8"/>
      <c r="C145" s="18"/>
      <c r="D145" s="8"/>
      <c r="E145" s="8"/>
      <c r="F145" s="8"/>
      <c r="G145" s="19"/>
      <c r="H145" s="8"/>
    </row>
    <row r="146" spans="1:8" ht="30.75" customHeight="1">
      <c r="A146" s="18"/>
      <c r="B146" s="8"/>
      <c r="C146" s="18"/>
      <c r="D146" s="8"/>
      <c r="E146" s="8"/>
      <c r="F146" s="8"/>
      <c r="G146" s="19"/>
      <c r="H146" s="8"/>
    </row>
    <row r="147" spans="1:8" ht="30.75" customHeight="1">
      <c r="A147" s="18"/>
      <c r="B147" s="8"/>
      <c r="C147" s="18"/>
      <c r="D147" s="8"/>
      <c r="E147" s="8"/>
      <c r="F147" s="8"/>
      <c r="G147" s="19"/>
      <c r="H147" s="8"/>
    </row>
    <row r="148" spans="1:8" ht="30.75" customHeight="1">
      <c r="A148" s="18"/>
      <c r="B148" s="8"/>
      <c r="C148" s="18"/>
      <c r="D148" s="8"/>
      <c r="E148" s="8"/>
      <c r="F148" s="8"/>
      <c r="G148" s="19"/>
      <c r="H148" s="8"/>
    </row>
    <row r="149" spans="1:8" ht="30.75" customHeight="1">
      <c r="A149" s="18"/>
      <c r="B149" s="8"/>
      <c r="C149" s="18"/>
      <c r="D149" s="8"/>
      <c r="E149" s="8"/>
      <c r="F149" s="8"/>
      <c r="G149" s="19"/>
      <c r="H149" s="8"/>
    </row>
    <row r="150" spans="1:8" ht="30.75" customHeight="1">
      <c r="A150" s="18"/>
      <c r="B150" s="8"/>
      <c r="C150" s="18"/>
      <c r="D150" s="8"/>
      <c r="E150" s="8"/>
      <c r="F150" s="8"/>
      <c r="G150" s="19"/>
      <c r="H150" s="8"/>
    </row>
    <row r="151" spans="1:8" ht="30.75" customHeight="1">
      <c r="A151" s="18"/>
      <c r="B151" s="8"/>
      <c r="C151" s="18"/>
      <c r="D151" s="8"/>
      <c r="E151" s="8"/>
      <c r="F151" s="8"/>
      <c r="G151" s="19"/>
      <c r="H151" s="8"/>
    </row>
  </sheetData>
  <mergeCells count="9">
    <mergeCell ref="I127:I144"/>
    <mergeCell ref="D133:D138"/>
    <mergeCell ref="D139:D144"/>
    <mergeCell ref="A3:A4"/>
    <mergeCell ref="B3:B4"/>
    <mergeCell ref="C3:C4"/>
    <mergeCell ref="D3:D4"/>
    <mergeCell ref="E3:H3"/>
    <mergeCell ref="D127:D132"/>
  </mergeCells>
  <pageMargins left="0.25" right="0.25" top="0.25" bottom="0.2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K230"/>
  <sheetViews>
    <sheetView tabSelected="1" topLeftCell="A224" workbookViewId="0">
      <selection activeCell="I226" sqref="I226:I227"/>
    </sheetView>
  </sheetViews>
  <sheetFormatPr defaultRowHeight="15.75"/>
  <cols>
    <col min="1" max="1" width="6.28515625" style="1" customWidth="1"/>
    <col min="2" max="2" width="38.28515625" style="33" customWidth="1"/>
    <col min="3" max="3" width="12.85546875" style="1" customWidth="1"/>
    <col min="4" max="4" width="16.85546875" style="4" customWidth="1"/>
    <col min="5" max="5" width="19.42578125" style="10" customWidth="1"/>
    <col min="6" max="6" width="12" style="16" customWidth="1"/>
    <col min="7" max="8" width="16.140625" style="10" customWidth="1"/>
    <col min="9" max="9" width="47.28515625" style="62" customWidth="1"/>
    <col min="10" max="11" width="15.7109375" style="10" bestFit="1" customWidth="1"/>
    <col min="12" max="16384" width="9.140625" style="4"/>
  </cols>
  <sheetData>
    <row r="1" spans="1:9" ht="18.75">
      <c r="A1" s="78" t="s">
        <v>251</v>
      </c>
      <c r="B1" s="78"/>
      <c r="C1" s="78"/>
      <c r="D1" s="78"/>
      <c r="E1" s="78"/>
      <c r="F1" s="78"/>
      <c r="G1" s="78"/>
      <c r="H1" s="78"/>
      <c r="I1" s="78"/>
    </row>
    <row r="2" spans="1:9" ht="18.75">
      <c r="A2" s="78" t="s">
        <v>252</v>
      </c>
      <c r="B2" s="78"/>
      <c r="C2" s="78"/>
      <c r="D2" s="78"/>
      <c r="E2" s="78"/>
      <c r="F2" s="78"/>
      <c r="G2" s="78"/>
      <c r="H2" s="78"/>
      <c r="I2" s="78"/>
    </row>
    <row r="3" spans="1:9">
      <c r="A3" s="79" t="s">
        <v>253</v>
      </c>
      <c r="B3" s="79"/>
      <c r="C3" s="79"/>
      <c r="D3" s="79"/>
      <c r="E3" s="79"/>
      <c r="F3" s="79"/>
      <c r="G3" s="79"/>
      <c r="H3" s="79"/>
      <c r="I3" s="79"/>
    </row>
    <row r="4" spans="1:9">
      <c r="A4" s="40"/>
    </row>
    <row r="5" spans="1:9" ht="24.75" customHeight="1">
      <c r="A5" s="73" t="s">
        <v>0</v>
      </c>
      <c r="B5" s="73" t="s">
        <v>1</v>
      </c>
      <c r="C5" s="73" t="s">
        <v>2</v>
      </c>
      <c r="D5" s="73" t="s">
        <v>84</v>
      </c>
      <c r="E5" s="80" t="s">
        <v>83</v>
      </c>
      <c r="F5" s="81"/>
      <c r="G5" s="81"/>
      <c r="H5" s="81"/>
      <c r="I5" s="82"/>
    </row>
    <row r="6" spans="1:9" ht="53.25" customHeight="1">
      <c r="A6" s="74"/>
      <c r="B6" s="74"/>
      <c r="C6" s="74"/>
      <c r="D6" s="74"/>
      <c r="E6" s="34" t="s">
        <v>300</v>
      </c>
      <c r="F6" s="14" t="s">
        <v>177</v>
      </c>
      <c r="G6" s="34" t="s">
        <v>175</v>
      </c>
      <c r="H6" s="34" t="s">
        <v>282</v>
      </c>
      <c r="I6" s="9" t="s">
        <v>172</v>
      </c>
    </row>
    <row r="7" spans="1:9" ht="30" customHeight="1">
      <c r="A7" s="6" t="s">
        <v>3</v>
      </c>
      <c r="B7" s="7" t="s">
        <v>250</v>
      </c>
      <c r="C7" s="2"/>
      <c r="D7" s="3"/>
      <c r="E7" s="35"/>
      <c r="F7" s="15"/>
      <c r="G7" s="36"/>
      <c r="H7" s="36"/>
      <c r="I7" s="64"/>
    </row>
    <row r="8" spans="1:9" ht="30" customHeight="1">
      <c r="A8" s="49">
        <v>1</v>
      </c>
      <c r="B8" s="50" t="s">
        <v>61</v>
      </c>
      <c r="C8" s="2" t="s">
        <v>82</v>
      </c>
      <c r="D8" s="5">
        <v>7080000</v>
      </c>
      <c r="E8" s="35">
        <v>7850000</v>
      </c>
      <c r="F8" s="15">
        <v>0.94799999999999995</v>
      </c>
      <c r="G8" s="35">
        <f>+E8*F8</f>
        <v>7441800</v>
      </c>
      <c r="H8" s="36">
        <f>+ROUND(G8,-4)</f>
        <v>7440000</v>
      </c>
      <c r="I8" s="83" t="s">
        <v>271</v>
      </c>
    </row>
    <row r="9" spans="1:9" ht="30" customHeight="1">
      <c r="A9" s="39" t="s">
        <v>6</v>
      </c>
      <c r="B9" s="30" t="s">
        <v>62</v>
      </c>
      <c r="C9" s="2" t="s">
        <v>82</v>
      </c>
      <c r="D9" s="5">
        <v>8280000</v>
      </c>
      <c r="E9" s="35">
        <v>9177000</v>
      </c>
      <c r="F9" s="15">
        <v>0.94799999999999995</v>
      </c>
      <c r="G9" s="35">
        <f t="shared" ref="G9:G72" si="0">+E9*F9</f>
        <v>8699796</v>
      </c>
      <c r="H9" s="36">
        <f t="shared" ref="H9:H72" si="1">+ROUND(G9,-4)</f>
        <v>8700000</v>
      </c>
      <c r="I9" s="84"/>
    </row>
    <row r="10" spans="1:9" ht="30" customHeight="1">
      <c r="A10" s="39" t="s">
        <v>8</v>
      </c>
      <c r="B10" s="30" t="s">
        <v>63</v>
      </c>
      <c r="C10" s="2" t="s">
        <v>82</v>
      </c>
      <c r="D10" s="5">
        <v>9340000</v>
      </c>
      <c r="E10" s="35">
        <v>10354000</v>
      </c>
      <c r="F10" s="15">
        <v>0.94799999999999995</v>
      </c>
      <c r="G10" s="35">
        <f t="shared" si="0"/>
        <v>9815592</v>
      </c>
      <c r="H10" s="36">
        <f t="shared" si="1"/>
        <v>9820000</v>
      </c>
      <c r="I10" s="84"/>
    </row>
    <row r="11" spans="1:9" ht="30" customHeight="1">
      <c r="A11" s="39" t="s">
        <v>10</v>
      </c>
      <c r="B11" s="30" t="s">
        <v>64</v>
      </c>
      <c r="C11" s="2" t="s">
        <v>82</v>
      </c>
      <c r="D11" s="5">
        <v>10440000</v>
      </c>
      <c r="E11" s="35">
        <v>11573000</v>
      </c>
      <c r="F11" s="15">
        <v>0.94799999999999995</v>
      </c>
      <c r="G11" s="35">
        <f t="shared" si="0"/>
        <v>10971204</v>
      </c>
      <c r="H11" s="36">
        <f t="shared" si="1"/>
        <v>10970000</v>
      </c>
      <c r="I11" s="84"/>
    </row>
    <row r="12" spans="1:9" ht="30" customHeight="1">
      <c r="A12" s="39" t="s">
        <v>12</v>
      </c>
      <c r="B12" s="30" t="s">
        <v>65</v>
      </c>
      <c r="C12" s="2" t="s">
        <v>82</v>
      </c>
      <c r="D12" s="5">
        <v>11530000</v>
      </c>
      <c r="E12" s="35">
        <v>12782000</v>
      </c>
      <c r="F12" s="15">
        <v>0.94799999999999995</v>
      </c>
      <c r="G12" s="35">
        <f t="shared" si="0"/>
        <v>12117336</v>
      </c>
      <c r="H12" s="36">
        <f t="shared" si="1"/>
        <v>12120000</v>
      </c>
      <c r="I12" s="84"/>
    </row>
    <row r="13" spans="1:9" ht="30" customHeight="1">
      <c r="A13" s="39" t="s">
        <v>14</v>
      </c>
      <c r="B13" s="30" t="s">
        <v>66</v>
      </c>
      <c r="C13" s="2" t="s">
        <v>82</v>
      </c>
      <c r="D13" s="5">
        <v>12620000</v>
      </c>
      <c r="E13" s="35">
        <v>13981000</v>
      </c>
      <c r="F13" s="15">
        <v>0.94799999999999995</v>
      </c>
      <c r="G13" s="35">
        <f t="shared" si="0"/>
        <v>13253988</v>
      </c>
      <c r="H13" s="36">
        <f t="shared" si="1"/>
        <v>13250000</v>
      </c>
      <c r="I13" s="84"/>
    </row>
    <row r="14" spans="1:9" ht="30" customHeight="1">
      <c r="A14" s="49">
        <v>2</v>
      </c>
      <c r="B14" s="50" t="s">
        <v>67</v>
      </c>
      <c r="C14" s="2" t="s">
        <v>82</v>
      </c>
      <c r="D14" s="5">
        <v>9150000</v>
      </c>
      <c r="E14" s="35">
        <v>10118000</v>
      </c>
      <c r="F14" s="15">
        <v>0.94799999999999995</v>
      </c>
      <c r="G14" s="35">
        <f t="shared" si="0"/>
        <v>9591864</v>
      </c>
      <c r="H14" s="36">
        <f t="shared" si="1"/>
        <v>9590000</v>
      </c>
      <c r="I14" s="84"/>
    </row>
    <row r="15" spans="1:9" ht="30" customHeight="1">
      <c r="A15" s="39" t="s">
        <v>6</v>
      </c>
      <c r="B15" s="30" t="s">
        <v>62</v>
      </c>
      <c r="C15" s="2" t="s">
        <v>82</v>
      </c>
      <c r="D15" s="5">
        <v>9780000</v>
      </c>
      <c r="E15" s="35">
        <v>10822000</v>
      </c>
      <c r="F15" s="15">
        <v>0.94799999999999995</v>
      </c>
      <c r="G15" s="35">
        <f t="shared" si="0"/>
        <v>10259256</v>
      </c>
      <c r="H15" s="36">
        <f t="shared" si="1"/>
        <v>10260000</v>
      </c>
      <c r="I15" s="84"/>
    </row>
    <row r="16" spans="1:9" ht="30" customHeight="1">
      <c r="A16" s="39" t="s">
        <v>8</v>
      </c>
      <c r="B16" s="30" t="s">
        <v>63</v>
      </c>
      <c r="C16" s="2" t="s">
        <v>82</v>
      </c>
      <c r="D16" s="5">
        <v>10440000</v>
      </c>
      <c r="E16" s="35">
        <v>11547000</v>
      </c>
      <c r="F16" s="15">
        <v>0.94799999999999995</v>
      </c>
      <c r="G16" s="35">
        <f t="shared" si="0"/>
        <v>10946556</v>
      </c>
      <c r="H16" s="36">
        <f t="shared" si="1"/>
        <v>10950000</v>
      </c>
      <c r="I16" s="84"/>
    </row>
    <row r="17" spans="1:9" ht="30" customHeight="1">
      <c r="A17" s="39" t="s">
        <v>10</v>
      </c>
      <c r="B17" s="30" t="s">
        <v>64</v>
      </c>
      <c r="C17" s="2" t="s">
        <v>82</v>
      </c>
      <c r="D17" s="5">
        <v>11210000</v>
      </c>
      <c r="E17" s="35">
        <v>12395000</v>
      </c>
      <c r="F17" s="15">
        <v>0.94799999999999995</v>
      </c>
      <c r="G17" s="35">
        <f t="shared" si="0"/>
        <v>11750460</v>
      </c>
      <c r="H17" s="36">
        <f t="shared" si="1"/>
        <v>11750000</v>
      </c>
      <c r="I17" s="84"/>
    </row>
    <row r="18" spans="1:9" ht="30" customHeight="1">
      <c r="A18" s="39" t="s">
        <v>12</v>
      </c>
      <c r="B18" s="30" t="s">
        <v>68</v>
      </c>
      <c r="C18" s="2" t="s">
        <v>82</v>
      </c>
      <c r="D18" s="5">
        <v>12030000</v>
      </c>
      <c r="E18" s="35">
        <v>13301000</v>
      </c>
      <c r="F18" s="15">
        <v>0.94799999999999995</v>
      </c>
      <c r="G18" s="35">
        <f t="shared" si="0"/>
        <v>12609348</v>
      </c>
      <c r="H18" s="36">
        <f t="shared" si="1"/>
        <v>12610000</v>
      </c>
      <c r="I18" s="84"/>
    </row>
    <row r="19" spans="1:9" ht="30" customHeight="1">
      <c r="A19" s="39" t="s">
        <v>14</v>
      </c>
      <c r="B19" s="30" t="s">
        <v>66</v>
      </c>
      <c r="C19" s="2" t="s">
        <v>82</v>
      </c>
      <c r="D19" s="5">
        <v>12880000</v>
      </c>
      <c r="E19" s="35">
        <v>14249000</v>
      </c>
      <c r="F19" s="15">
        <v>0.94799999999999995</v>
      </c>
      <c r="G19" s="35">
        <f t="shared" si="0"/>
        <v>13508052</v>
      </c>
      <c r="H19" s="36">
        <f t="shared" si="1"/>
        <v>13510000</v>
      </c>
      <c r="I19" s="84"/>
    </row>
    <row r="20" spans="1:9" ht="30" customHeight="1">
      <c r="A20" s="49">
        <v>3</v>
      </c>
      <c r="B20" s="50" t="s">
        <v>69</v>
      </c>
      <c r="C20" s="2" t="s">
        <v>82</v>
      </c>
      <c r="D20" s="5">
        <v>9420000</v>
      </c>
      <c r="E20" s="35">
        <v>10425000</v>
      </c>
      <c r="F20" s="15">
        <v>0.94799999999999995</v>
      </c>
      <c r="G20" s="35">
        <f t="shared" si="0"/>
        <v>9882900</v>
      </c>
      <c r="H20" s="36">
        <f t="shared" si="1"/>
        <v>9880000</v>
      </c>
      <c r="I20" s="84"/>
    </row>
    <row r="21" spans="1:9" ht="30" customHeight="1">
      <c r="A21" s="39" t="s">
        <v>6</v>
      </c>
      <c r="B21" s="30" t="s">
        <v>62</v>
      </c>
      <c r="C21" s="2" t="s">
        <v>82</v>
      </c>
      <c r="D21" s="5">
        <v>9860000</v>
      </c>
      <c r="E21" s="35">
        <v>10909000</v>
      </c>
      <c r="F21" s="15">
        <v>0.94799999999999995</v>
      </c>
      <c r="G21" s="35">
        <f t="shared" si="0"/>
        <v>10341732</v>
      </c>
      <c r="H21" s="36">
        <f t="shared" si="1"/>
        <v>10340000</v>
      </c>
      <c r="I21" s="84"/>
    </row>
    <row r="22" spans="1:9" ht="30" customHeight="1">
      <c r="A22" s="39" t="s">
        <v>8</v>
      </c>
      <c r="B22" s="30" t="s">
        <v>63</v>
      </c>
      <c r="C22" s="2" t="s">
        <v>82</v>
      </c>
      <c r="D22" s="5">
        <v>10340000</v>
      </c>
      <c r="E22" s="35">
        <v>11447000</v>
      </c>
      <c r="F22" s="15">
        <v>0.94799999999999995</v>
      </c>
      <c r="G22" s="35">
        <f t="shared" si="0"/>
        <v>10851756</v>
      </c>
      <c r="H22" s="36">
        <f t="shared" si="1"/>
        <v>10850000</v>
      </c>
      <c r="I22" s="84"/>
    </row>
    <row r="23" spans="1:9" ht="30" customHeight="1">
      <c r="A23" s="39" t="s">
        <v>10</v>
      </c>
      <c r="B23" s="30" t="s">
        <v>64</v>
      </c>
      <c r="C23" s="2" t="s">
        <v>82</v>
      </c>
      <c r="D23" s="5">
        <v>10940000</v>
      </c>
      <c r="E23" s="35">
        <v>12107000</v>
      </c>
      <c r="F23" s="15">
        <v>0.94799999999999995</v>
      </c>
      <c r="G23" s="35">
        <f t="shared" si="0"/>
        <v>11477436</v>
      </c>
      <c r="H23" s="36">
        <f t="shared" si="1"/>
        <v>11480000</v>
      </c>
      <c r="I23" s="84"/>
    </row>
    <row r="24" spans="1:9" ht="30" customHeight="1">
      <c r="A24" s="39" t="s">
        <v>12</v>
      </c>
      <c r="B24" s="30" t="s">
        <v>65</v>
      </c>
      <c r="C24" s="2" t="s">
        <v>82</v>
      </c>
      <c r="D24" s="5">
        <v>11600000</v>
      </c>
      <c r="E24" s="35">
        <v>12840000</v>
      </c>
      <c r="F24" s="15">
        <v>0.94799999999999995</v>
      </c>
      <c r="G24" s="35">
        <f t="shared" si="0"/>
        <v>12172320</v>
      </c>
      <c r="H24" s="36">
        <f t="shared" si="1"/>
        <v>12170000</v>
      </c>
      <c r="I24" s="84"/>
    </row>
    <row r="25" spans="1:9" ht="30" customHeight="1">
      <c r="A25" s="39" t="s">
        <v>14</v>
      </c>
      <c r="B25" s="30" t="s">
        <v>66</v>
      </c>
      <c r="C25" s="2" t="s">
        <v>82</v>
      </c>
      <c r="D25" s="5">
        <v>12320000</v>
      </c>
      <c r="E25" s="35">
        <v>13630000</v>
      </c>
      <c r="F25" s="15">
        <v>0.94799999999999995</v>
      </c>
      <c r="G25" s="35">
        <f t="shared" si="0"/>
        <v>12921240</v>
      </c>
      <c r="H25" s="36">
        <f t="shared" si="1"/>
        <v>12920000</v>
      </c>
      <c r="I25" s="84"/>
    </row>
    <row r="26" spans="1:9" ht="34.5" customHeight="1">
      <c r="A26" s="49">
        <v>4</v>
      </c>
      <c r="B26" s="50" t="s">
        <v>70</v>
      </c>
      <c r="C26" s="2" t="s">
        <v>82</v>
      </c>
      <c r="D26" s="5">
        <v>9860000</v>
      </c>
      <c r="E26" s="35">
        <v>10919000</v>
      </c>
      <c r="F26" s="15">
        <v>0.94799999999999995</v>
      </c>
      <c r="G26" s="35">
        <f t="shared" si="0"/>
        <v>10351212</v>
      </c>
      <c r="H26" s="36">
        <f t="shared" si="1"/>
        <v>10350000</v>
      </c>
      <c r="I26" s="91" t="s">
        <v>271</v>
      </c>
    </row>
    <row r="27" spans="1:9" ht="34.5" customHeight="1">
      <c r="A27" s="39" t="s">
        <v>6</v>
      </c>
      <c r="B27" s="30" t="s">
        <v>62</v>
      </c>
      <c r="C27" s="2" t="s">
        <v>82</v>
      </c>
      <c r="D27" s="5">
        <v>10140000</v>
      </c>
      <c r="E27" s="35">
        <v>11232000</v>
      </c>
      <c r="F27" s="15">
        <v>0.94799999999999995</v>
      </c>
      <c r="G27" s="35">
        <f t="shared" si="0"/>
        <v>10647936</v>
      </c>
      <c r="H27" s="36">
        <f t="shared" si="1"/>
        <v>10650000</v>
      </c>
      <c r="I27" s="91"/>
    </row>
    <row r="28" spans="1:9" ht="34.5" customHeight="1">
      <c r="A28" s="39" t="s">
        <v>8</v>
      </c>
      <c r="B28" s="30" t="s">
        <v>63</v>
      </c>
      <c r="C28" s="2" t="s">
        <v>82</v>
      </c>
      <c r="D28" s="5">
        <v>10480000</v>
      </c>
      <c r="E28" s="35">
        <v>11603000</v>
      </c>
      <c r="F28" s="15">
        <v>0.94799999999999995</v>
      </c>
      <c r="G28" s="35">
        <f t="shared" si="0"/>
        <v>10999644</v>
      </c>
      <c r="H28" s="36">
        <f t="shared" si="1"/>
        <v>11000000</v>
      </c>
      <c r="I28" s="91"/>
    </row>
    <row r="29" spans="1:9" ht="34.5" customHeight="1">
      <c r="A29" s="39" t="s">
        <v>10</v>
      </c>
      <c r="B29" s="30" t="s">
        <v>64</v>
      </c>
      <c r="C29" s="2" t="s">
        <v>82</v>
      </c>
      <c r="D29" s="5">
        <v>10910000</v>
      </c>
      <c r="E29" s="35">
        <v>12084000</v>
      </c>
      <c r="F29" s="15">
        <v>0.94799999999999995</v>
      </c>
      <c r="G29" s="35">
        <f t="shared" si="0"/>
        <v>11455632</v>
      </c>
      <c r="H29" s="36">
        <f t="shared" si="1"/>
        <v>11460000</v>
      </c>
      <c r="I29" s="91"/>
    </row>
    <row r="30" spans="1:9" ht="34.5" customHeight="1">
      <c r="A30" s="39" t="s">
        <v>12</v>
      </c>
      <c r="B30" s="30" t="s">
        <v>65</v>
      </c>
      <c r="C30" s="2" t="s">
        <v>82</v>
      </c>
      <c r="D30" s="5">
        <v>11410000</v>
      </c>
      <c r="E30" s="35">
        <v>12638000</v>
      </c>
      <c r="F30" s="15">
        <v>0.94799999999999995</v>
      </c>
      <c r="G30" s="35">
        <f t="shared" si="0"/>
        <v>11980824</v>
      </c>
      <c r="H30" s="36">
        <f t="shared" si="1"/>
        <v>11980000</v>
      </c>
      <c r="I30" s="91"/>
    </row>
    <row r="31" spans="1:9" ht="34.5" customHeight="1">
      <c r="A31" s="39" t="s">
        <v>14</v>
      </c>
      <c r="B31" s="30" t="s">
        <v>66</v>
      </c>
      <c r="C31" s="2" t="s">
        <v>82</v>
      </c>
      <c r="D31" s="5">
        <v>11970000</v>
      </c>
      <c r="E31" s="35">
        <v>13254000</v>
      </c>
      <c r="F31" s="15">
        <v>0.94799999999999995</v>
      </c>
      <c r="G31" s="35">
        <f t="shared" si="0"/>
        <v>12564792</v>
      </c>
      <c r="H31" s="36">
        <f t="shared" si="1"/>
        <v>12560000</v>
      </c>
      <c r="I31" s="91"/>
    </row>
    <row r="32" spans="1:9" ht="34.5" customHeight="1">
      <c r="A32" s="49">
        <v>5</v>
      </c>
      <c r="B32" s="50" t="s">
        <v>71</v>
      </c>
      <c r="C32" s="2" t="s">
        <v>82</v>
      </c>
      <c r="D32" s="5">
        <v>11010000</v>
      </c>
      <c r="E32" s="35">
        <v>12169000</v>
      </c>
      <c r="F32" s="15">
        <v>0.94799999999999995</v>
      </c>
      <c r="G32" s="35">
        <f t="shared" si="0"/>
        <v>11536212</v>
      </c>
      <c r="H32" s="36">
        <f t="shared" si="1"/>
        <v>11540000</v>
      </c>
      <c r="I32" s="91"/>
    </row>
    <row r="33" spans="1:9" ht="34.5" customHeight="1">
      <c r="A33" s="39" t="s">
        <v>6</v>
      </c>
      <c r="B33" s="30" t="s">
        <v>62</v>
      </c>
      <c r="C33" s="2" t="s">
        <v>82</v>
      </c>
      <c r="D33" s="5">
        <v>11170000</v>
      </c>
      <c r="E33" s="35">
        <v>12345000</v>
      </c>
      <c r="F33" s="15">
        <v>0.94799999999999995</v>
      </c>
      <c r="G33" s="35">
        <f t="shared" si="0"/>
        <v>11703060</v>
      </c>
      <c r="H33" s="36">
        <f t="shared" si="1"/>
        <v>11700000</v>
      </c>
      <c r="I33" s="91"/>
    </row>
    <row r="34" spans="1:9" ht="34.5" customHeight="1">
      <c r="A34" s="39" t="s">
        <v>8</v>
      </c>
      <c r="B34" s="30" t="s">
        <v>63</v>
      </c>
      <c r="C34" s="2" t="s">
        <v>82</v>
      </c>
      <c r="D34" s="5">
        <v>11380000</v>
      </c>
      <c r="E34" s="35">
        <v>12580000</v>
      </c>
      <c r="F34" s="15">
        <v>0.94799999999999995</v>
      </c>
      <c r="G34" s="35">
        <f t="shared" si="0"/>
        <v>11925840</v>
      </c>
      <c r="H34" s="36">
        <f t="shared" si="1"/>
        <v>11930000</v>
      </c>
      <c r="I34" s="91"/>
    </row>
    <row r="35" spans="1:9" ht="34.5" customHeight="1">
      <c r="A35" s="39" t="s">
        <v>10</v>
      </c>
      <c r="B35" s="30" t="s">
        <v>64</v>
      </c>
      <c r="C35" s="2" t="s">
        <v>82</v>
      </c>
      <c r="D35" s="5">
        <v>11680000</v>
      </c>
      <c r="E35" s="35">
        <v>12911000</v>
      </c>
      <c r="F35" s="15">
        <v>0.94799999999999995</v>
      </c>
      <c r="G35" s="35">
        <f t="shared" si="0"/>
        <v>12239628</v>
      </c>
      <c r="H35" s="36">
        <f t="shared" si="1"/>
        <v>12240000</v>
      </c>
      <c r="I35" s="91"/>
    </row>
    <row r="36" spans="1:9" ht="34.5" customHeight="1">
      <c r="A36" s="39" t="s">
        <v>12</v>
      </c>
      <c r="B36" s="30" t="s">
        <v>65</v>
      </c>
      <c r="C36" s="2" t="s">
        <v>82</v>
      </c>
      <c r="D36" s="5">
        <v>12040000</v>
      </c>
      <c r="E36" s="35">
        <v>13312000</v>
      </c>
      <c r="F36" s="15">
        <v>0.94799999999999995</v>
      </c>
      <c r="G36" s="35">
        <f t="shared" si="0"/>
        <v>12619776</v>
      </c>
      <c r="H36" s="36">
        <f t="shared" si="1"/>
        <v>12620000</v>
      </c>
      <c r="I36" s="91"/>
    </row>
    <row r="37" spans="1:9" ht="34.5" customHeight="1">
      <c r="A37" s="39" t="s">
        <v>14</v>
      </c>
      <c r="B37" s="30" t="s">
        <v>66</v>
      </c>
      <c r="C37" s="2" t="s">
        <v>82</v>
      </c>
      <c r="D37" s="5">
        <v>12460000</v>
      </c>
      <c r="E37" s="35">
        <v>13775000</v>
      </c>
      <c r="F37" s="15">
        <v>0.94799999999999995</v>
      </c>
      <c r="G37" s="35">
        <f t="shared" si="0"/>
        <v>13058700</v>
      </c>
      <c r="H37" s="36">
        <f t="shared" si="1"/>
        <v>13060000</v>
      </c>
      <c r="I37" s="91"/>
    </row>
    <row r="38" spans="1:9" ht="34.5" customHeight="1">
      <c r="A38" s="49">
        <v>6</v>
      </c>
      <c r="B38" s="50" t="s">
        <v>72</v>
      </c>
      <c r="C38" s="2" t="s">
        <v>82</v>
      </c>
      <c r="D38" s="5">
        <v>12240000</v>
      </c>
      <c r="E38" s="35">
        <v>13544000</v>
      </c>
      <c r="F38" s="15">
        <v>0.94799999999999995</v>
      </c>
      <c r="G38" s="35">
        <f t="shared" si="0"/>
        <v>12839712</v>
      </c>
      <c r="H38" s="36">
        <f t="shared" si="1"/>
        <v>12840000</v>
      </c>
      <c r="I38" s="91"/>
    </row>
    <row r="39" spans="1:9" ht="34.5" customHeight="1">
      <c r="A39" s="39" t="s">
        <v>6</v>
      </c>
      <c r="B39" s="30" t="s">
        <v>62</v>
      </c>
      <c r="C39" s="2" t="s">
        <v>82</v>
      </c>
      <c r="D39" s="5">
        <v>12340000</v>
      </c>
      <c r="E39" s="35">
        <v>13646000</v>
      </c>
      <c r="F39" s="15">
        <v>0.94799999999999995</v>
      </c>
      <c r="G39" s="35">
        <f t="shared" si="0"/>
        <v>12936408</v>
      </c>
      <c r="H39" s="36">
        <f t="shared" si="1"/>
        <v>12940000</v>
      </c>
      <c r="I39" s="91"/>
    </row>
    <row r="40" spans="1:9" ht="34.5" customHeight="1">
      <c r="A40" s="39" t="s">
        <v>8</v>
      </c>
      <c r="B40" s="30" t="s">
        <v>63</v>
      </c>
      <c r="C40" s="2" t="s">
        <v>82</v>
      </c>
      <c r="D40" s="5">
        <v>12480000</v>
      </c>
      <c r="E40" s="35">
        <v>13803000</v>
      </c>
      <c r="F40" s="15">
        <v>0.94799999999999995</v>
      </c>
      <c r="G40" s="35">
        <f t="shared" si="0"/>
        <v>13085244</v>
      </c>
      <c r="H40" s="36">
        <f t="shared" si="1"/>
        <v>13090000</v>
      </c>
      <c r="I40" s="91"/>
    </row>
    <row r="41" spans="1:9" ht="34.5" customHeight="1">
      <c r="A41" s="39" t="s">
        <v>10</v>
      </c>
      <c r="B41" s="30" t="s">
        <v>64</v>
      </c>
      <c r="C41" s="2" t="s">
        <v>82</v>
      </c>
      <c r="D41" s="5">
        <v>12700000</v>
      </c>
      <c r="E41" s="35">
        <v>14050000</v>
      </c>
      <c r="F41" s="15">
        <v>0.94799999999999995</v>
      </c>
      <c r="G41" s="35">
        <f t="shared" si="0"/>
        <v>13319400</v>
      </c>
      <c r="H41" s="36">
        <f t="shared" si="1"/>
        <v>13320000</v>
      </c>
      <c r="I41" s="91"/>
    </row>
    <row r="42" spans="1:9" ht="34.5" customHeight="1">
      <c r="A42" s="39" t="s">
        <v>12</v>
      </c>
      <c r="B42" s="30" t="s">
        <v>65</v>
      </c>
      <c r="C42" s="2" t="s">
        <v>82</v>
      </c>
      <c r="D42" s="5">
        <v>12990000</v>
      </c>
      <c r="E42" s="35">
        <v>14365000</v>
      </c>
      <c r="F42" s="15">
        <v>0.94799999999999995</v>
      </c>
      <c r="G42" s="35">
        <f t="shared" si="0"/>
        <v>13618020</v>
      </c>
      <c r="H42" s="36">
        <f t="shared" si="1"/>
        <v>13620000</v>
      </c>
      <c r="I42" s="91"/>
    </row>
    <row r="43" spans="1:9" ht="34.5" customHeight="1">
      <c r="A43" s="39" t="s">
        <v>14</v>
      </c>
      <c r="B43" s="30" t="s">
        <v>66</v>
      </c>
      <c r="C43" s="2" t="s">
        <v>82</v>
      </c>
      <c r="D43" s="5">
        <v>13330000</v>
      </c>
      <c r="E43" s="35">
        <v>14739000</v>
      </c>
      <c r="F43" s="15">
        <v>0.94799999999999995</v>
      </c>
      <c r="G43" s="35">
        <f t="shared" si="0"/>
        <v>13972572</v>
      </c>
      <c r="H43" s="36">
        <f t="shared" si="1"/>
        <v>13970000</v>
      </c>
      <c r="I43" s="91"/>
    </row>
    <row r="44" spans="1:9" ht="35.25" customHeight="1">
      <c r="A44" s="49">
        <v>7</v>
      </c>
      <c r="B44" s="50" t="s">
        <v>73</v>
      </c>
      <c r="C44" s="2" t="s">
        <v>82</v>
      </c>
      <c r="D44" s="5">
        <v>12860000</v>
      </c>
      <c r="E44" s="35">
        <v>14220000</v>
      </c>
      <c r="F44" s="15">
        <v>0.94799999999999995</v>
      </c>
      <c r="G44" s="35">
        <f t="shared" si="0"/>
        <v>13480560</v>
      </c>
      <c r="H44" s="36">
        <f t="shared" si="1"/>
        <v>13480000</v>
      </c>
      <c r="I44" s="86" t="s">
        <v>271</v>
      </c>
    </row>
    <row r="45" spans="1:9" ht="35.25" customHeight="1">
      <c r="A45" s="39" t="s">
        <v>6</v>
      </c>
      <c r="B45" s="30" t="s">
        <v>62</v>
      </c>
      <c r="C45" s="2" t="s">
        <v>82</v>
      </c>
      <c r="D45" s="5">
        <v>12910000</v>
      </c>
      <c r="E45" s="35">
        <v>14280000</v>
      </c>
      <c r="F45" s="15">
        <v>0.94799999999999995</v>
      </c>
      <c r="G45" s="35">
        <f t="shared" si="0"/>
        <v>13537440</v>
      </c>
      <c r="H45" s="36">
        <f t="shared" si="1"/>
        <v>13540000</v>
      </c>
      <c r="I45" s="87"/>
    </row>
    <row r="46" spans="1:9" ht="35.25" customHeight="1">
      <c r="A46" s="39" t="s">
        <v>8</v>
      </c>
      <c r="B46" s="30" t="s">
        <v>63</v>
      </c>
      <c r="C46" s="2" t="s">
        <v>82</v>
      </c>
      <c r="D46" s="5">
        <v>13010000</v>
      </c>
      <c r="E46" s="35">
        <v>14388000</v>
      </c>
      <c r="F46" s="15">
        <v>0.94799999999999995</v>
      </c>
      <c r="G46" s="35">
        <f t="shared" si="0"/>
        <v>13639824</v>
      </c>
      <c r="H46" s="36">
        <f t="shared" si="1"/>
        <v>13640000</v>
      </c>
      <c r="I46" s="87"/>
    </row>
    <row r="47" spans="1:9" ht="35.25" customHeight="1">
      <c r="A47" s="39" t="s">
        <v>10</v>
      </c>
      <c r="B47" s="30" t="s">
        <v>64</v>
      </c>
      <c r="C47" s="2" t="s">
        <v>82</v>
      </c>
      <c r="D47" s="5">
        <v>13180000</v>
      </c>
      <c r="E47" s="35">
        <v>14572000</v>
      </c>
      <c r="F47" s="15">
        <v>0.94799999999999995</v>
      </c>
      <c r="G47" s="35">
        <f t="shared" si="0"/>
        <v>13814256</v>
      </c>
      <c r="H47" s="36">
        <f t="shared" si="1"/>
        <v>13810000</v>
      </c>
      <c r="I47" s="87"/>
    </row>
    <row r="48" spans="1:9" ht="35.25" customHeight="1">
      <c r="A48" s="39" t="s">
        <v>12</v>
      </c>
      <c r="B48" s="30" t="s">
        <v>65</v>
      </c>
      <c r="C48" s="2" t="s">
        <v>82</v>
      </c>
      <c r="D48" s="5">
        <v>13400000</v>
      </c>
      <c r="E48" s="35">
        <v>14816000</v>
      </c>
      <c r="F48" s="15">
        <v>0.94799999999999995</v>
      </c>
      <c r="G48" s="35">
        <f t="shared" si="0"/>
        <v>14045568</v>
      </c>
      <c r="H48" s="36">
        <f t="shared" si="1"/>
        <v>14050000</v>
      </c>
      <c r="I48" s="87"/>
    </row>
    <row r="49" spans="1:9" ht="35.25" customHeight="1">
      <c r="A49" s="39" t="s">
        <v>14</v>
      </c>
      <c r="B49" s="30" t="s">
        <v>66</v>
      </c>
      <c r="C49" s="2" t="s">
        <v>82</v>
      </c>
      <c r="D49" s="5">
        <v>13670000</v>
      </c>
      <c r="E49" s="35">
        <v>15114000</v>
      </c>
      <c r="F49" s="15">
        <v>0.94799999999999995</v>
      </c>
      <c r="G49" s="35">
        <f t="shared" si="0"/>
        <v>14328072</v>
      </c>
      <c r="H49" s="36">
        <f t="shared" si="1"/>
        <v>14330000</v>
      </c>
      <c r="I49" s="87"/>
    </row>
    <row r="50" spans="1:9" ht="35.25" customHeight="1">
      <c r="A50" s="49">
        <v>8</v>
      </c>
      <c r="B50" s="50" t="s">
        <v>74</v>
      </c>
      <c r="C50" s="2" t="s">
        <v>82</v>
      </c>
      <c r="D50" s="5">
        <v>14050000</v>
      </c>
      <c r="E50" s="35">
        <v>15531000</v>
      </c>
      <c r="F50" s="15">
        <v>0.94799999999999995</v>
      </c>
      <c r="G50" s="35">
        <f t="shared" si="0"/>
        <v>14723388</v>
      </c>
      <c r="H50" s="36">
        <f t="shared" si="1"/>
        <v>14720000</v>
      </c>
      <c r="I50" s="87"/>
    </row>
    <row r="51" spans="1:9" ht="35.25" customHeight="1">
      <c r="A51" s="39" t="s">
        <v>6</v>
      </c>
      <c r="B51" s="30" t="s">
        <v>62</v>
      </c>
      <c r="C51" s="2" t="s">
        <v>82</v>
      </c>
      <c r="D51" s="5">
        <v>14080000</v>
      </c>
      <c r="E51" s="35">
        <v>15572000</v>
      </c>
      <c r="F51" s="15">
        <v>0.94799999999999995</v>
      </c>
      <c r="G51" s="35">
        <f t="shared" si="0"/>
        <v>14762256</v>
      </c>
      <c r="H51" s="36">
        <f t="shared" si="1"/>
        <v>14760000</v>
      </c>
      <c r="I51" s="87"/>
    </row>
    <row r="52" spans="1:9" ht="35.25" customHeight="1">
      <c r="A52" s="39" t="s">
        <v>8</v>
      </c>
      <c r="B52" s="30" t="s">
        <v>63</v>
      </c>
      <c r="C52" s="2" t="s">
        <v>82</v>
      </c>
      <c r="D52" s="5">
        <v>14160000</v>
      </c>
      <c r="E52" s="35">
        <v>15657000</v>
      </c>
      <c r="F52" s="15">
        <v>0.94799999999999995</v>
      </c>
      <c r="G52" s="35">
        <f t="shared" si="0"/>
        <v>14842836</v>
      </c>
      <c r="H52" s="36">
        <f t="shared" si="1"/>
        <v>14840000</v>
      </c>
      <c r="I52" s="87"/>
    </row>
    <row r="53" spans="1:9" ht="35.25" customHeight="1">
      <c r="A53" s="39" t="s">
        <v>10</v>
      </c>
      <c r="B53" s="30" t="s">
        <v>64</v>
      </c>
      <c r="C53" s="2" t="s">
        <v>82</v>
      </c>
      <c r="D53" s="5">
        <v>14300000</v>
      </c>
      <c r="E53" s="35">
        <v>15814000</v>
      </c>
      <c r="F53" s="15">
        <v>0.94799999999999995</v>
      </c>
      <c r="G53" s="35">
        <f t="shared" si="0"/>
        <v>14991672</v>
      </c>
      <c r="H53" s="36">
        <f t="shared" si="1"/>
        <v>14990000</v>
      </c>
      <c r="I53" s="87"/>
    </row>
    <row r="54" spans="1:9" ht="35.25" customHeight="1">
      <c r="A54" s="39" t="s">
        <v>12</v>
      </c>
      <c r="B54" s="30" t="s">
        <v>65</v>
      </c>
      <c r="C54" s="2" t="s">
        <v>82</v>
      </c>
      <c r="D54" s="5">
        <v>14490000</v>
      </c>
      <c r="E54" s="35">
        <v>16027000</v>
      </c>
      <c r="F54" s="15">
        <v>0.94799999999999995</v>
      </c>
      <c r="G54" s="35">
        <f t="shared" si="0"/>
        <v>15193596</v>
      </c>
      <c r="H54" s="36">
        <f t="shared" si="1"/>
        <v>15190000</v>
      </c>
      <c r="I54" s="87"/>
    </row>
    <row r="55" spans="1:9" ht="35.25" customHeight="1">
      <c r="A55" s="39" t="s">
        <v>14</v>
      </c>
      <c r="B55" s="30" t="s">
        <v>66</v>
      </c>
      <c r="C55" s="2" t="s">
        <v>82</v>
      </c>
      <c r="D55" s="5">
        <v>14730000</v>
      </c>
      <c r="E55" s="35">
        <v>16292000</v>
      </c>
      <c r="F55" s="15">
        <v>0.94799999999999995</v>
      </c>
      <c r="G55" s="35">
        <f t="shared" si="0"/>
        <v>15444816</v>
      </c>
      <c r="H55" s="36">
        <f t="shared" si="1"/>
        <v>15440000</v>
      </c>
      <c r="I55" s="87"/>
    </row>
    <row r="56" spans="1:9" ht="35.25" customHeight="1">
      <c r="A56" s="49">
        <v>9</v>
      </c>
      <c r="B56" s="50" t="s">
        <v>75</v>
      </c>
      <c r="C56" s="2" t="s">
        <v>82</v>
      </c>
      <c r="D56" s="5">
        <v>15090000</v>
      </c>
      <c r="E56" s="35">
        <v>16680000</v>
      </c>
      <c r="F56" s="15">
        <v>0.94799999999999995</v>
      </c>
      <c r="G56" s="35">
        <f t="shared" si="0"/>
        <v>15812640</v>
      </c>
      <c r="H56" s="36">
        <f t="shared" si="1"/>
        <v>15810000</v>
      </c>
      <c r="I56" s="87"/>
    </row>
    <row r="57" spans="1:9" ht="35.25" customHeight="1">
      <c r="A57" s="39" t="s">
        <v>6</v>
      </c>
      <c r="B57" s="30" t="s">
        <v>62</v>
      </c>
      <c r="C57" s="2" t="s">
        <v>82</v>
      </c>
      <c r="D57" s="5">
        <v>15110000</v>
      </c>
      <c r="E57" s="35">
        <v>16706000</v>
      </c>
      <c r="F57" s="15">
        <v>0.94799999999999995</v>
      </c>
      <c r="G57" s="35">
        <f t="shared" si="0"/>
        <v>15837288</v>
      </c>
      <c r="H57" s="36">
        <f t="shared" si="1"/>
        <v>15840000</v>
      </c>
      <c r="I57" s="87"/>
    </row>
    <row r="58" spans="1:9" ht="35.25" customHeight="1">
      <c r="A58" s="39" t="s">
        <v>8</v>
      </c>
      <c r="B58" s="30" t="s">
        <v>63</v>
      </c>
      <c r="C58" s="2" t="s">
        <v>82</v>
      </c>
      <c r="D58" s="5">
        <v>15170000</v>
      </c>
      <c r="E58" s="35">
        <v>16771000</v>
      </c>
      <c r="F58" s="15">
        <v>0.94799999999999995</v>
      </c>
      <c r="G58" s="35">
        <f t="shared" si="0"/>
        <v>15898908</v>
      </c>
      <c r="H58" s="36">
        <f t="shared" si="1"/>
        <v>15900000</v>
      </c>
      <c r="I58" s="87"/>
    </row>
    <row r="59" spans="1:9" ht="35.25" customHeight="1">
      <c r="A59" s="39" t="s">
        <v>10</v>
      </c>
      <c r="B59" s="30" t="s">
        <v>64</v>
      </c>
      <c r="C59" s="2" t="s">
        <v>82</v>
      </c>
      <c r="D59" s="5">
        <v>15290000</v>
      </c>
      <c r="E59" s="35">
        <v>16906000</v>
      </c>
      <c r="F59" s="15">
        <v>0.94799999999999995</v>
      </c>
      <c r="G59" s="35">
        <f t="shared" si="0"/>
        <v>16026888</v>
      </c>
      <c r="H59" s="36">
        <f t="shared" si="1"/>
        <v>16030000</v>
      </c>
      <c r="I59" s="87"/>
    </row>
    <row r="60" spans="1:9" ht="35.25" customHeight="1">
      <c r="A60" s="39" t="s">
        <v>12</v>
      </c>
      <c r="B60" s="30" t="s">
        <v>65</v>
      </c>
      <c r="C60" s="2" t="s">
        <v>82</v>
      </c>
      <c r="D60" s="5">
        <v>15460000</v>
      </c>
      <c r="E60" s="35">
        <v>17093000</v>
      </c>
      <c r="F60" s="15">
        <v>0.94799999999999995</v>
      </c>
      <c r="G60" s="35">
        <f t="shared" si="0"/>
        <v>16204164</v>
      </c>
      <c r="H60" s="36">
        <f t="shared" si="1"/>
        <v>16200000</v>
      </c>
      <c r="I60" s="87"/>
    </row>
    <row r="61" spans="1:9" ht="35.25" customHeight="1">
      <c r="A61" s="39" t="s">
        <v>14</v>
      </c>
      <c r="B61" s="30" t="s">
        <v>66</v>
      </c>
      <c r="C61" s="2" t="s">
        <v>82</v>
      </c>
      <c r="D61" s="5">
        <v>15670000</v>
      </c>
      <c r="E61" s="35">
        <v>17331000</v>
      </c>
      <c r="F61" s="15">
        <v>0.94799999999999995</v>
      </c>
      <c r="G61" s="35">
        <f t="shared" si="0"/>
        <v>16429788</v>
      </c>
      <c r="H61" s="36">
        <f t="shared" si="1"/>
        <v>16430000</v>
      </c>
      <c r="I61" s="87"/>
    </row>
    <row r="62" spans="1:9" ht="37.5" customHeight="1">
      <c r="A62" s="49">
        <v>10</v>
      </c>
      <c r="B62" s="50" t="s">
        <v>76</v>
      </c>
      <c r="C62" s="2" t="s">
        <v>82</v>
      </c>
      <c r="D62" s="5">
        <v>16130000</v>
      </c>
      <c r="E62" s="35">
        <v>17828000</v>
      </c>
      <c r="F62" s="15">
        <v>0.94799999999999995</v>
      </c>
      <c r="G62" s="35">
        <f t="shared" si="0"/>
        <v>16900944</v>
      </c>
      <c r="H62" s="36">
        <f t="shared" si="1"/>
        <v>16900000</v>
      </c>
      <c r="I62" s="87" t="s">
        <v>271</v>
      </c>
    </row>
    <row r="63" spans="1:9" ht="37.5" customHeight="1">
      <c r="A63" s="39" t="s">
        <v>6</v>
      </c>
      <c r="B63" s="30" t="s">
        <v>62</v>
      </c>
      <c r="C63" s="2" t="s">
        <v>82</v>
      </c>
      <c r="D63" s="5">
        <v>16140000</v>
      </c>
      <c r="E63" s="35">
        <v>17846000</v>
      </c>
      <c r="F63" s="15">
        <v>0.94799999999999995</v>
      </c>
      <c r="G63" s="35">
        <f t="shared" si="0"/>
        <v>16918008</v>
      </c>
      <c r="H63" s="36">
        <f t="shared" si="1"/>
        <v>16920000</v>
      </c>
      <c r="I63" s="87"/>
    </row>
    <row r="64" spans="1:9" ht="32.25" customHeight="1">
      <c r="A64" s="39" t="s">
        <v>8</v>
      </c>
      <c r="B64" s="30" t="s">
        <v>63</v>
      </c>
      <c r="C64" s="2" t="s">
        <v>82</v>
      </c>
      <c r="D64" s="5">
        <v>16200000</v>
      </c>
      <c r="E64" s="35">
        <v>17905000</v>
      </c>
      <c r="F64" s="15">
        <v>0.94799999999999995</v>
      </c>
      <c r="G64" s="35">
        <f t="shared" si="0"/>
        <v>16973940</v>
      </c>
      <c r="H64" s="36">
        <f t="shared" si="1"/>
        <v>16970000</v>
      </c>
      <c r="I64" s="87"/>
    </row>
    <row r="65" spans="1:9" ht="32.25" customHeight="1">
      <c r="A65" s="39" t="s">
        <v>10</v>
      </c>
      <c r="B65" s="30" t="s">
        <v>64</v>
      </c>
      <c r="C65" s="2" t="s">
        <v>82</v>
      </c>
      <c r="D65" s="5">
        <v>16310000</v>
      </c>
      <c r="E65" s="35">
        <v>18027000</v>
      </c>
      <c r="F65" s="15">
        <v>0.94799999999999995</v>
      </c>
      <c r="G65" s="35">
        <f t="shared" si="0"/>
        <v>17089596</v>
      </c>
      <c r="H65" s="36">
        <f t="shared" si="1"/>
        <v>17090000</v>
      </c>
      <c r="I65" s="87"/>
    </row>
    <row r="66" spans="1:9" ht="32.25" customHeight="1">
      <c r="A66" s="39" t="s">
        <v>12</v>
      </c>
      <c r="B66" s="30" t="s">
        <v>65</v>
      </c>
      <c r="C66" s="2" t="s">
        <v>82</v>
      </c>
      <c r="D66" s="5">
        <v>16460000</v>
      </c>
      <c r="E66" s="35">
        <v>18201000</v>
      </c>
      <c r="F66" s="15">
        <v>0.94799999999999995</v>
      </c>
      <c r="G66" s="35">
        <f t="shared" si="0"/>
        <v>17254548</v>
      </c>
      <c r="H66" s="36">
        <f t="shared" si="1"/>
        <v>17250000</v>
      </c>
      <c r="I66" s="87"/>
    </row>
    <row r="67" spans="1:9" ht="32.25" customHeight="1">
      <c r="A67" s="39" t="s">
        <v>14</v>
      </c>
      <c r="B67" s="30" t="s">
        <v>66</v>
      </c>
      <c r="C67" s="2" t="s">
        <v>82</v>
      </c>
      <c r="D67" s="5">
        <v>16660000</v>
      </c>
      <c r="E67" s="35">
        <v>18422000</v>
      </c>
      <c r="F67" s="15">
        <v>0.94799999999999995</v>
      </c>
      <c r="G67" s="35">
        <f t="shared" si="0"/>
        <v>17464056</v>
      </c>
      <c r="H67" s="36">
        <f t="shared" si="1"/>
        <v>17460000</v>
      </c>
      <c r="I67" s="87"/>
    </row>
    <row r="68" spans="1:9" ht="32.25" customHeight="1">
      <c r="A68" s="49">
        <v>11</v>
      </c>
      <c r="B68" s="50" t="s">
        <v>77</v>
      </c>
      <c r="C68" s="2" t="s">
        <v>82</v>
      </c>
      <c r="D68" s="5">
        <v>17170000</v>
      </c>
      <c r="E68" s="35">
        <v>18976000</v>
      </c>
      <c r="F68" s="15">
        <v>0.94799999999999995</v>
      </c>
      <c r="G68" s="35">
        <f t="shared" si="0"/>
        <v>17989248</v>
      </c>
      <c r="H68" s="36">
        <f t="shared" si="1"/>
        <v>17990000</v>
      </c>
      <c r="I68" s="87"/>
    </row>
    <row r="69" spans="1:9" ht="32.25" customHeight="1">
      <c r="A69" s="39" t="s">
        <v>6</v>
      </c>
      <c r="B69" s="30" t="s">
        <v>62</v>
      </c>
      <c r="C69" s="2" t="s">
        <v>82</v>
      </c>
      <c r="D69" s="5">
        <v>17180000</v>
      </c>
      <c r="E69" s="35">
        <v>18986000</v>
      </c>
      <c r="F69" s="15">
        <v>0.94799999999999995</v>
      </c>
      <c r="G69" s="35">
        <f t="shared" si="0"/>
        <v>17998728</v>
      </c>
      <c r="H69" s="36">
        <f t="shared" si="1"/>
        <v>18000000</v>
      </c>
      <c r="I69" s="87"/>
    </row>
    <row r="70" spans="1:9" ht="32.25" customHeight="1">
      <c r="A70" s="39" t="s">
        <v>8</v>
      </c>
      <c r="B70" s="30" t="s">
        <v>63</v>
      </c>
      <c r="C70" s="2" t="s">
        <v>82</v>
      </c>
      <c r="D70" s="5">
        <v>17220000</v>
      </c>
      <c r="E70" s="35">
        <v>19035000</v>
      </c>
      <c r="F70" s="15">
        <v>0.94799999999999995</v>
      </c>
      <c r="G70" s="35">
        <f t="shared" si="0"/>
        <v>18045180</v>
      </c>
      <c r="H70" s="36">
        <f t="shared" si="1"/>
        <v>18050000</v>
      </c>
      <c r="I70" s="87"/>
    </row>
    <row r="71" spans="1:9" ht="32.25" customHeight="1">
      <c r="A71" s="39" t="s">
        <v>10</v>
      </c>
      <c r="B71" s="30" t="s">
        <v>64</v>
      </c>
      <c r="C71" s="2" t="s">
        <v>82</v>
      </c>
      <c r="D71" s="5">
        <v>17320000</v>
      </c>
      <c r="E71" s="35">
        <v>19143000</v>
      </c>
      <c r="F71" s="15">
        <v>0.94799999999999995</v>
      </c>
      <c r="G71" s="35">
        <f t="shared" si="0"/>
        <v>18147564</v>
      </c>
      <c r="H71" s="36">
        <f t="shared" si="1"/>
        <v>18150000</v>
      </c>
      <c r="I71" s="87"/>
    </row>
    <row r="72" spans="1:9" ht="32.25" customHeight="1">
      <c r="A72" s="39" t="s">
        <v>12</v>
      </c>
      <c r="B72" s="30" t="s">
        <v>65</v>
      </c>
      <c r="C72" s="2" t="s">
        <v>82</v>
      </c>
      <c r="D72" s="5">
        <v>17460000</v>
      </c>
      <c r="E72" s="35">
        <v>19301000</v>
      </c>
      <c r="F72" s="15">
        <v>0.94799999999999995</v>
      </c>
      <c r="G72" s="35">
        <f t="shared" si="0"/>
        <v>18297348</v>
      </c>
      <c r="H72" s="36">
        <f t="shared" si="1"/>
        <v>18300000</v>
      </c>
      <c r="I72" s="87"/>
    </row>
    <row r="73" spans="1:9" ht="32.25" customHeight="1">
      <c r="A73" s="39" t="s">
        <v>14</v>
      </c>
      <c r="B73" s="30" t="s">
        <v>66</v>
      </c>
      <c r="C73" s="2" t="s">
        <v>82</v>
      </c>
      <c r="D73" s="5">
        <v>17650000</v>
      </c>
      <c r="E73" s="35">
        <v>19506000</v>
      </c>
      <c r="F73" s="15">
        <v>0.94799999999999995</v>
      </c>
      <c r="G73" s="35">
        <f t="shared" ref="G73:G141" si="2">+E73*F73</f>
        <v>18491688</v>
      </c>
      <c r="H73" s="36">
        <f t="shared" ref="H73:H141" si="3">+ROUND(G73,-4)</f>
        <v>18490000</v>
      </c>
      <c r="I73" s="88"/>
    </row>
    <row r="74" spans="1:9" ht="32.25" customHeight="1">
      <c r="A74" s="51" t="s">
        <v>32</v>
      </c>
      <c r="B74" s="52" t="s">
        <v>272</v>
      </c>
      <c r="C74" s="2"/>
      <c r="D74" s="5"/>
      <c r="E74" s="35"/>
      <c r="F74" s="15"/>
      <c r="G74" s="35"/>
      <c r="H74" s="36"/>
      <c r="I74" s="65"/>
    </row>
    <row r="75" spans="1:9" ht="42.75" customHeight="1">
      <c r="A75" s="2">
        <v>1</v>
      </c>
      <c r="B75" s="3" t="s">
        <v>281</v>
      </c>
      <c r="C75" s="2" t="s">
        <v>82</v>
      </c>
      <c r="D75" s="5">
        <v>1910000</v>
      </c>
      <c r="E75" s="35">
        <v>5184000</v>
      </c>
      <c r="F75" s="15">
        <v>0.94799999999999995</v>
      </c>
      <c r="G75" s="35">
        <f t="shared" si="2"/>
        <v>4914432</v>
      </c>
      <c r="H75" s="36">
        <f t="shared" si="3"/>
        <v>4910000</v>
      </c>
      <c r="I75" s="91" t="s">
        <v>279</v>
      </c>
    </row>
    <row r="76" spans="1:9" ht="42.75" customHeight="1">
      <c r="A76" s="2">
        <v>2</v>
      </c>
      <c r="B76" s="3" t="s">
        <v>57</v>
      </c>
      <c r="C76" s="2" t="s">
        <v>82</v>
      </c>
      <c r="D76" s="5">
        <v>5010000</v>
      </c>
      <c r="E76" s="35">
        <v>5363000</v>
      </c>
      <c r="F76" s="15">
        <v>0.94799999999999995</v>
      </c>
      <c r="G76" s="35">
        <f t="shared" si="2"/>
        <v>5084124</v>
      </c>
      <c r="H76" s="36">
        <f t="shared" si="3"/>
        <v>5080000</v>
      </c>
      <c r="I76" s="91"/>
    </row>
    <row r="77" spans="1:9" ht="57.75" customHeight="1">
      <c r="A77" s="2">
        <v>3</v>
      </c>
      <c r="B77" s="3" t="s">
        <v>17</v>
      </c>
      <c r="C77" s="2" t="s">
        <v>82</v>
      </c>
      <c r="D77" s="5">
        <v>7680000</v>
      </c>
      <c r="E77" s="35">
        <v>8225000</v>
      </c>
      <c r="F77" s="15">
        <v>0.94799999999999995</v>
      </c>
      <c r="G77" s="35">
        <f t="shared" si="2"/>
        <v>7797300</v>
      </c>
      <c r="H77" s="36">
        <f t="shared" si="3"/>
        <v>7800000</v>
      </c>
      <c r="I77" s="91"/>
    </row>
    <row r="78" spans="1:9" ht="57.75" customHeight="1">
      <c r="A78" s="2">
        <v>4</v>
      </c>
      <c r="B78" s="3" t="s">
        <v>22</v>
      </c>
      <c r="C78" s="2" t="s">
        <v>82</v>
      </c>
      <c r="D78" s="5">
        <v>9490000</v>
      </c>
      <c r="E78" s="35">
        <v>10154000</v>
      </c>
      <c r="F78" s="15">
        <v>0.94799999999999995</v>
      </c>
      <c r="G78" s="35">
        <f t="shared" si="2"/>
        <v>9625992</v>
      </c>
      <c r="H78" s="36">
        <f t="shared" si="3"/>
        <v>9630000</v>
      </c>
      <c r="I78" s="91"/>
    </row>
    <row r="79" spans="1:9" ht="66.75" customHeight="1">
      <c r="A79" s="2">
        <v>5</v>
      </c>
      <c r="B79" s="3" t="s">
        <v>7</v>
      </c>
      <c r="C79" s="2" t="s">
        <v>82</v>
      </c>
      <c r="D79" s="5">
        <v>9650000</v>
      </c>
      <c r="E79" s="35">
        <v>10334000</v>
      </c>
      <c r="F79" s="15">
        <v>0.94799999999999995</v>
      </c>
      <c r="G79" s="35">
        <f t="shared" si="2"/>
        <v>9796632</v>
      </c>
      <c r="H79" s="36">
        <f t="shared" si="3"/>
        <v>9800000</v>
      </c>
      <c r="I79" s="86" t="s">
        <v>280</v>
      </c>
    </row>
    <row r="80" spans="1:9" ht="54.75" customHeight="1">
      <c r="A80" s="2">
        <v>6</v>
      </c>
      <c r="B80" s="3" t="s">
        <v>13</v>
      </c>
      <c r="C80" s="2" t="s">
        <v>82</v>
      </c>
      <c r="D80" s="5">
        <v>10390000</v>
      </c>
      <c r="E80" s="35">
        <v>11123000</v>
      </c>
      <c r="F80" s="15">
        <v>0.94799999999999995</v>
      </c>
      <c r="G80" s="35">
        <f t="shared" si="2"/>
        <v>10544604</v>
      </c>
      <c r="H80" s="36">
        <f t="shared" si="3"/>
        <v>10540000</v>
      </c>
      <c r="I80" s="87"/>
    </row>
    <row r="81" spans="1:9" ht="54.75" customHeight="1">
      <c r="A81" s="47">
        <v>7</v>
      </c>
      <c r="B81" s="92" t="s">
        <v>273</v>
      </c>
      <c r="C81" s="47" t="s">
        <v>82</v>
      </c>
      <c r="D81" s="53">
        <v>5310000</v>
      </c>
      <c r="E81" s="54"/>
      <c r="F81" s="55"/>
      <c r="G81" s="35"/>
      <c r="H81" s="36"/>
      <c r="I81" s="87"/>
    </row>
    <row r="82" spans="1:9" ht="34.5" customHeight="1">
      <c r="A82" s="38" t="s">
        <v>6</v>
      </c>
      <c r="B82" s="93" t="s">
        <v>213</v>
      </c>
      <c r="C82" s="2" t="s">
        <v>82</v>
      </c>
      <c r="D82" s="5"/>
      <c r="E82" s="35">
        <v>8966000</v>
      </c>
      <c r="F82" s="15">
        <v>0.94799999999999995</v>
      </c>
      <c r="G82" s="35">
        <f t="shared" si="2"/>
        <v>8499768</v>
      </c>
      <c r="H82" s="36">
        <f t="shared" si="3"/>
        <v>8500000</v>
      </c>
      <c r="I82" s="87"/>
    </row>
    <row r="83" spans="1:9" ht="34.5" customHeight="1">
      <c r="A83" s="38" t="s">
        <v>8</v>
      </c>
      <c r="B83" s="93" t="s">
        <v>275</v>
      </c>
      <c r="C83" s="2" t="s">
        <v>82</v>
      </c>
      <c r="D83" s="5"/>
      <c r="E83" s="35">
        <v>8350000</v>
      </c>
      <c r="F83" s="15">
        <v>0.94799999999999995</v>
      </c>
      <c r="G83" s="35">
        <f t="shared" si="2"/>
        <v>7915800</v>
      </c>
      <c r="H83" s="36">
        <f t="shared" si="3"/>
        <v>7920000</v>
      </c>
      <c r="I83" s="87"/>
    </row>
    <row r="84" spans="1:9" ht="34.5" customHeight="1">
      <c r="A84" s="38" t="s">
        <v>10</v>
      </c>
      <c r="B84" s="93" t="s">
        <v>276</v>
      </c>
      <c r="C84" s="2" t="s">
        <v>82</v>
      </c>
      <c r="D84" s="5"/>
      <c r="E84" s="35">
        <v>7673000</v>
      </c>
      <c r="F84" s="15">
        <v>0.94799999999999995</v>
      </c>
      <c r="G84" s="35">
        <f t="shared" si="2"/>
        <v>7274004</v>
      </c>
      <c r="H84" s="36">
        <f t="shared" si="3"/>
        <v>7270000</v>
      </c>
      <c r="I84" s="87"/>
    </row>
    <row r="85" spans="1:9" ht="34.5" customHeight="1">
      <c r="A85" s="38" t="s">
        <v>12</v>
      </c>
      <c r="B85" s="93" t="s">
        <v>277</v>
      </c>
      <c r="C85" s="2" t="s">
        <v>82</v>
      </c>
      <c r="D85" s="5"/>
      <c r="E85" s="35">
        <v>7497000</v>
      </c>
      <c r="F85" s="15">
        <v>0.94799999999999995</v>
      </c>
      <c r="G85" s="35">
        <f t="shared" si="2"/>
        <v>7107156</v>
      </c>
      <c r="H85" s="36">
        <f t="shared" si="3"/>
        <v>7110000</v>
      </c>
      <c r="I85" s="87"/>
    </row>
    <row r="86" spans="1:9" ht="34.5" customHeight="1">
      <c r="A86" s="38" t="s">
        <v>14</v>
      </c>
      <c r="B86" s="93" t="s">
        <v>278</v>
      </c>
      <c r="C86" s="2" t="s">
        <v>82</v>
      </c>
      <c r="D86" s="5"/>
      <c r="E86" s="35">
        <v>7280000</v>
      </c>
      <c r="F86" s="15">
        <v>0.94799999999999995</v>
      </c>
      <c r="G86" s="35">
        <f t="shared" si="2"/>
        <v>6901440</v>
      </c>
      <c r="H86" s="36">
        <f t="shared" si="3"/>
        <v>6900000</v>
      </c>
      <c r="I86" s="87"/>
    </row>
    <row r="87" spans="1:9" ht="34.5" customHeight="1">
      <c r="A87" s="38" t="s">
        <v>232</v>
      </c>
      <c r="B87" s="93" t="s">
        <v>218</v>
      </c>
      <c r="C87" s="2" t="s">
        <v>82</v>
      </c>
      <c r="D87" s="5"/>
      <c r="E87" s="35">
        <v>6952000</v>
      </c>
      <c r="F87" s="15">
        <v>0.94799999999999995</v>
      </c>
      <c r="G87" s="35">
        <f t="shared" si="2"/>
        <v>6590496</v>
      </c>
      <c r="H87" s="36">
        <f t="shared" si="3"/>
        <v>6590000</v>
      </c>
      <c r="I87" s="88"/>
    </row>
    <row r="88" spans="1:9" ht="51" customHeight="1">
      <c r="A88" s="56" t="s">
        <v>10</v>
      </c>
      <c r="B88" s="94" t="s">
        <v>274</v>
      </c>
      <c r="C88" s="48" t="s">
        <v>82</v>
      </c>
      <c r="D88" s="57">
        <v>5310000</v>
      </c>
      <c r="E88" s="58"/>
      <c r="F88" s="59"/>
      <c r="G88" s="35"/>
      <c r="H88" s="36"/>
      <c r="I88" s="83" t="s">
        <v>280</v>
      </c>
    </row>
    <row r="89" spans="1:9" ht="33.75" customHeight="1">
      <c r="A89" s="38" t="s">
        <v>6</v>
      </c>
      <c r="B89" s="44" t="s">
        <v>213</v>
      </c>
      <c r="C89" s="2" t="s">
        <v>82</v>
      </c>
      <c r="D89" s="5"/>
      <c r="E89" s="35">
        <v>9901000</v>
      </c>
      <c r="F89" s="15">
        <v>0.94799999999999995</v>
      </c>
      <c r="G89" s="35">
        <f t="shared" si="2"/>
        <v>9386148</v>
      </c>
      <c r="H89" s="36">
        <f t="shared" si="3"/>
        <v>9390000</v>
      </c>
      <c r="I89" s="84"/>
    </row>
    <row r="90" spans="1:9" ht="33.75" customHeight="1">
      <c r="A90" s="38" t="s">
        <v>8</v>
      </c>
      <c r="B90" s="44" t="s">
        <v>275</v>
      </c>
      <c r="C90" s="2" t="s">
        <v>82</v>
      </c>
      <c r="D90" s="5"/>
      <c r="E90" s="35">
        <v>9050000</v>
      </c>
      <c r="F90" s="15">
        <v>0.94799999999999995</v>
      </c>
      <c r="G90" s="35">
        <f t="shared" si="2"/>
        <v>8579400</v>
      </c>
      <c r="H90" s="36">
        <f t="shared" si="3"/>
        <v>8580000</v>
      </c>
      <c r="I90" s="84"/>
    </row>
    <row r="91" spans="1:9" ht="33.75" customHeight="1">
      <c r="A91" s="38" t="s">
        <v>10</v>
      </c>
      <c r="B91" s="44" t="s">
        <v>276</v>
      </c>
      <c r="C91" s="2" t="s">
        <v>82</v>
      </c>
      <c r="D91" s="5"/>
      <c r="E91" s="35">
        <v>8847000</v>
      </c>
      <c r="F91" s="15">
        <v>0.94799999999999995</v>
      </c>
      <c r="G91" s="35">
        <f t="shared" si="2"/>
        <v>8386956</v>
      </c>
      <c r="H91" s="36">
        <f t="shared" si="3"/>
        <v>8390000</v>
      </c>
      <c r="I91" s="84"/>
    </row>
    <row r="92" spans="1:9" ht="33.75" customHeight="1">
      <c r="A92" s="38" t="s">
        <v>12</v>
      </c>
      <c r="B92" s="44" t="s">
        <v>277</v>
      </c>
      <c r="C92" s="2" t="s">
        <v>82</v>
      </c>
      <c r="D92" s="5"/>
      <c r="E92" s="35">
        <v>8703000</v>
      </c>
      <c r="F92" s="15">
        <v>0.94799999999999995</v>
      </c>
      <c r="G92" s="35">
        <f t="shared" si="2"/>
        <v>8250444</v>
      </c>
      <c r="H92" s="36">
        <f t="shared" si="3"/>
        <v>8250000</v>
      </c>
      <c r="I92" s="84"/>
    </row>
    <row r="93" spans="1:9" ht="33.75" customHeight="1">
      <c r="A93" s="38" t="s">
        <v>14</v>
      </c>
      <c r="B93" s="44" t="s">
        <v>278</v>
      </c>
      <c r="C93" s="2" t="s">
        <v>82</v>
      </c>
      <c r="D93" s="5"/>
      <c r="E93" s="35">
        <v>8526000</v>
      </c>
      <c r="F93" s="15">
        <v>0.94799999999999995</v>
      </c>
      <c r="G93" s="35">
        <f t="shared" si="2"/>
        <v>8082648</v>
      </c>
      <c r="H93" s="36">
        <f t="shared" si="3"/>
        <v>8080000</v>
      </c>
      <c r="I93" s="84"/>
    </row>
    <row r="94" spans="1:9" ht="33.75" customHeight="1">
      <c r="A94" s="38" t="s">
        <v>232</v>
      </c>
      <c r="B94" s="44" t="s">
        <v>218</v>
      </c>
      <c r="C94" s="2" t="s">
        <v>82</v>
      </c>
      <c r="D94" s="5"/>
      <c r="E94" s="35">
        <v>8257000</v>
      </c>
      <c r="F94" s="15">
        <v>0.94799999999999995</v>
      </c>
      <c r="G94" s="35">
        <f t="shared" si="2"/>
        <v>7827636</v>
      </c>
      <c r="H94" s="36">
        <f t="shared" si="3"/>
        <v>7830000</v>
      </c>
      <c r="I94" s="85"/>
    </row>
    <row r="95" spans="1:9" ht="30" customHeight="1">
      <c r="A95" s="38"/>
      <c r="B95" s="61" t="s">
        <v>286</v>
      </c>
      <c r="C95" s="2"/>
      <c r="D95" s="5"/>
      <c r="E95" s="35"/>
      <c r="F95" s="15"/>
      <c r="G95" s="35"/>
      <c r="H95" s="36"/>
      <c r="I95" s="65"/>
    </row>
    <row r="96" spans="1:9" ht="330" customHeight="1">
      <c r="A96" s="2">
        <v>1</v>
      </c>
      <c r="B96" s="44" t="s">
        <v>287</v>
      </c>
      <c r="C96" s="2"/>
      <c r="D96" s="5"/>
      <c r="E96" s="35"/>
      <c r="F96" s="15"/>
      <c r="G96" s="35"/>
      <c r="H96" s="36"/>
      <c r="I96" s="95" t="s">
        <v>288</v>
      </c>
    </row>
    <row r="97" spans="1:9" ht="285.75" customHeight="1">
      <c r="A97" s="2">
        <v>2</v>
      </c>
      <c r="B97" s="44" t="s">
        <v>289</v>
      </c>
      <c r="C97" s="2"/>
      <c r="D97" s="5"/>
      <c r="E97" s="35"/>
      <c r="F97" s="15"/>
      <c r="G97" s="35"/>
      <c r="H97" s="36"/>
      <c r="I97" s="95" t="s">
        <v>292</v>
      </c>
    </row>
    <row r="98" spans="1:9" ht="283.5" customHeight="1">
      <c r="A98" s="2">
        <v>3</v>
      </c>
      <c r="B98" s="44" t="s">
        <v>290</v>
      </c>
      <c r="C98" s="2"/>
      <c r="D98" s="5"/>
      <c r="E98" s="35"/>
      <c r="F98" s="15"/>
      <c r="G98" s="35"/>
      <c r="H98" s="36"/>
      <c r="I98" s="95" t="s">
        <v>293</v>
      </c>
    </row>
    <row r="99" spans="1:9" ht="314.25" customHeight="1">
      <c r="A99" s="2">
        <v>4</v>
      </c>
      <c r="B99" s="44" t="s">
        <v>291</v>
      </c>
      <c r="C99" s="2"/>
      <c r="D99" s="5"/>
      <c r="E99" s="35"/>
      <c r="F99" s="15"/>
      <c r="G99" s="35"/>
      <c r="H99" s="36"/>
      <c r="I99" s="95" t="s">
        <v>294</v>
      </c>
    </row>
    <row r="100" spans="1:9" ht="36.75" customHeight="1">
      <c r="A100" s="9" t="s">
        <v>55</v>
      </c>
      <c r="B100" s="7" t="s">
        <v>249</v>
      </c>
      <c r="C100" s="18"/>
      <c r="D100" s="8"/>
      <c r="E100" s="21"/>
      <c r="F100" s="19"/>
      <c r="G100" s="35"/>
      <c r="H100" s="36"/>
      <c r="I100" s="64"/>
    </row>
    <row r="101" spans="1:9" ht="37.5" customHeight="1">
      <c r="A101" s="32">
        <v>1</v>
      </c>
      <c r="B101" s="60" t="s">
        <v>242</v>
      </c>
      <c r="C101" s="60"/>
      <c r="D101" s="60"/>
      <c r="E101" s="60"/>
      <c r="F101" s="60"/>
      <c r="G101" s="35"/>
      <c r="H101" s="36"/>
      <c r="I101" s="96" t="s">
        <v>283</v>
      </c>
    </row>
    <row r="102" spans="1:9" ht="37.5" customHeight="1">
      <c r="A102" s="31" t="s">
        <v>6</v>
      </c>
      <c r="B102" s="3" t="s">
        <v>243</v>
      </c>
      <c r="C102" s="2" t="s">
        <v>82</v>
      </c>
      <c r="D102" s="70">
        <v>7628000</v>
      </c>
      <c r="E102" s="21">
        <v>9521000</v>
      </c>
      <c r="F102" s="19">
        <v>0.93799999999999994</v>
      </c>
      <c r="G102" s="35">
        <f t="shared" si="2"/>
        <v>8930698</v>
      </c>
      <c r="H102" s="36">
        <f t="shared" si="3"/>
        <v>8930000</v>
      </c>
      <c r="I102" s="97"/>
    </row>
    <row r="103" spans="1:9" ht="37.5" customHeight="1">
      <c r="A103" s="31" t="s">
        <v>8</v>
      </c>
      <c r="B103" s="3" t="s">
        <v>62</v>
      </c>
      <c r="C103" s="2" t="s">
        <v>82</v>
      </c>
      <c r="D103" s="71"/>
      <c r="E103" s="21">
        <v>10561000</v>
      </c>
      <c r="F103" s="19">
        <v>0.93799999999999994</v>
      </c>
      <c r="G103" s="35">
        <f t="shared" si="2"/>
        <v>9906218</v>
      </c>
      <c r="H103" s="36">
        <f t="shared" si="3"/>
        <v>9910000</v>
      </c>
      <c r="I103" s="97"/>
    </row>
    <row r="104" spans="1:9" ht="37.5" customHeight="1">
      <c r="A104" s="31" t="s">
        <v>10</v>
      </c>
      <c r="B104" s="3" t="s">
        <v>63</v>
      </c>
      <c r="C104" s="2" t="s">
        <v>82</v>
      </c>
      <c r="D104" s="71"/>
      <c r="E104" s="21">
        <v>11531000</v>
      </c>
      <c r="F104" s="19">
        <v>0.93799999999999994</v>
      </c>
      <c r="G104" s="35">
        <f t="shared" si="2"/>
        <v>10816078</v>
      </c>
      <c r="H104" s="36">
        <f t="shared" si="3"/>
        <v>10820000</v>
      </c>
      <c r="I104" s="97"/>
    </row>
    <row r="105" spans="1:9" ht="37.5" customHeight="1">
      <c r="A105" s="39" t="s">
        <v>14</v>
      </c>
      <c r="B105" s="3" t="s">
        <v>64</v>
      </c>
      <c r="C105" s="2" t="s">
        <v>82</v>
      </c>
      <c r="D105" s="71"/>
      <c r="E105" s="21">
        <v>12596000</v>
      </c>
      <c r="F105" s="19">
        <v>0.93799999999999994</v>
      </c>
      <c r="G105" s="35">
        <f t="shared" si="2"/>
        <v>11815048</v>
      </c>
      <c r="H105" s="36">
        <f t="shared" si="3"/>
        <v>11820000</v>
      </c>
      <c r="I105" s="97"/>
    </row>
    <row r="106" spans="1:9" ht="37.5" customHeight="1">
      <c r="A106" s="39" t="s">
        <v>232</v>
      </c>
      <c r="B106" s="3" t="s">
        <v>65</v>
      </c>
      <c r="C106" s="2" t="s">
        <v>82</v>
      </c>
      <c r="D106" s="71"/>
      <c r="E106" s="21">
        <v>13683000</v>
      </c>
      <c r="F106" s="19">
        <v>0.93799999999999994</v>
      </c>
      <c r="G106" s="35">
        <f t="shared" si="2"/>
        <v>12834654</v>
      </c>
      <c r="H106" s="36">
        <f t="shared" si="3"/>
        <v>12830000</v>
      </c>
      <c r="I106" s="97"/>
    </row>
    <row r="107" spans="1:9" ht="37.5" customHeight="1">
      <c r="A107" s="31" t="s">
        <v>245</v>
      </c>
      <c r="B107" s="3" t="s">
        <v>66</v>
      </c>
      <c r="C107" s="2" t="s">
        <v>82</v>
      </c>
      <c r="D107" s="72"/>
      <c r="E107" s="21">
        <v>14784000</v>
      </c>
      <c r="F107" s="19">
        <v>0.93799999999999994</v>
      </c>
      <c r="G107" s="35">
        <f t="shared" si="2"/>
        <v>13867392</v>
      </c>
      <c r="H107" s="36">
        <f t="shared" si="3"/>
        <v>13870000</v>
      </c>
      <c r="I107" s="97"/>
    </row>
    <row r="108" spans="1:9" ht="42.75" customHeight="1">
      <c r="A108" s="32">
        <v>2</v>
      </c>
      <c r="B108" s="60" t="s">
        <v>244</v>
      </c>
      <c r="C108" s="60"/>
      <c r="D108" s="60"/>
      <c r="E108" s="60"/>
      <c r="F108" s="60"/>
      <c r="G108" s="35"/>
      <c r="H108" s="36"/>
      <c r="I108" s="87" t="s">
        <v>284</v>
      </c>
    </row>
    <row r="109" spans="1:9" ht="42.75" customHeight="1">
      <c r="A109" s="31" t="s">
        <v>6</v>
      </c>
      <c r="B109" s="3" t="s">
        <v>243</v>
      </c>
      <c r="C109" s="2" t="s">
        <v>82</v>
      </c>
      <c r="D109" s="70">
        <v>8425000</v>
      </c>
      <c r="E109" s="21">
        <v>10514000</v>
      </c>
      <c r="F109" s="19">
        <v>0.93799999999999994</v>
      </c>
      <c r="G109" s="35">
        <f t="shared" si="2"/>
        <v>9862132</v>
      </c>
      <c r="H109" s="36">
        <f t="shared" si="3"/>
        <v>9860000</v>
      </c>
      <c r="I109" s="87"/>
    </row>
    <row r="110" spans="1:9" ht="42.75" customHeight="1">
      <c r="A110" s="31" t="s">
        <v>8</v>
      </c>
      <c r="B110" s="3" t="s">
        <v>62</v>
      </c>
      <c r="C110" s="2" t="s">
        <v>82</v>
      </c>
      <c r="D110" s="71"/>
      <c r="E110" s="21">
        <v>11170000</v>
      </c>
      <c r="F110" s="19">
        <v>0.93799999999999994</v>
      </c>
      <c r="G110" s="35">
        <f t="shared" si="2"/>
        <v>10477460</v>
      </c>
      <c r="H110" s="36">
        <f t="shared" si="3"/>
        <v>10480000</v>
      </c>
      <c r="I110" s="87"/>
    </row>
    <row r="111" spans="1:9" ht="42.75" customHeight="1">
      <c r="A111" s="31" t="s">
        <v>10</v>
      </c>
      <c r="B111" s="3" t="s">
        <v>63</v>
      </c>
      <c r="C111" s="2" t="s">
        <v>82</v>
      </c>
      <c r="D111" s="71"/>
      <c r="E111" s="21">
        <v>11858000</v>
      </c>
      <c r="F111" s="19">
        <v>0.93799999999999994</v>
      </c>
      <c r="G111" s="35">
        <f t="shared" si="2"/>
        <v>11122804</v>
      </c>
      <c r="H111" s="36">
        <f t="shared" si="3"/>
        <v>11120000</v>
      </c>
      <c r="I111" s="87"/>
    </row>
    <row r="112" spans="1:9" ht="42.75" customHeight="1">
      <c r="A112" s="39" t="s">
        <v>14</v>
      </c>
      <c r="B112" s="3" t="s">
        <v>64</v>
      </c>
      <c r="C112" s="2" t="s">
        <v>82</v>
      </c>
      <c r="D112" s="71"/>
      <c r="E112" s="21">
        <v>12676000</v>
      </c>
      <c r="F112" s="19">
        <v>0.93799999999999994</v>
      </c>
      <c r="G112" s="35">
        <f t="shared" si="2"/>
        <v>11890088</v>
      </c>
      <c r="H112" s="36">
        <f t="shared" si="3"/>
        <v>11890000</v>
      </c>
      <c r="I112" s="87"/>
    </row>
    <row r="113" spans="1:9" ht="42.75" customHeight="1">
      <c r="A113" s="39" t="s">
        <v>232</v>
      </c>
      <c r="B113" s="3" t="s">
        <v>65</v>
      </c>
      <c r="C113" s="2" t="s">
        <v>82</v>
      </c>
      <c r="D113" s="71"/>
      <c r="E113" s="21">
        <v>13558000</v>
      </c>
      <c r="F113" s="19">
        <v>0.93799999999999994</v>
      </c>
      <c r="G113" s="35">
        <f t="shared" si="2"/>
        <v>12717404</v>
      </c>
      <c r="H113" s="36">
        <f t="shared" si="3"/>
        <v>12720000</v>
      </c>
      <c r="I113" s="87"/>
    </row>
    <row r="114" spans="1:9" ht="42.75" customHeight="1">
      <c r="A114" s="31" t="s">
        <v>245</v>
      </c>
      <c r="B114" s="3" t="s">
        <v>66</v>
      </c>
      <c r="C114" s="2" t="s">
        <v>82</v>
      </c>
      <c r="D114" s="72"/>
      <c r="E114" s="21">
        <v>14486000</v>
      </c>
      <c r="F114" s="19">
        <v>0.93799999999999994</v>
      </c>
      <c r="G114" s="35">
        <f t="shared" si="2"/>
        <v>13587868</v>
      </c>
      <c r="H114" s="36">
        <f t="shared" si="3"/>
        <v>13590000</v>
      </c>
      <c r="I114" s="87"/>
    </row>
    <row r="115" spans="1:9" ht="42.75" customHeight="1">
      <c r="A115" s="32">
        <v>3</v>
      </c>
      <c r="B115" s="60" t="s">
        <v>191</v>
      </c>
      <c r="C115" s="60"/>
      <c r="D115" s="60"/>
      <c r="E115" s="60"/>
      <c r="F115" s="60"/>
      <c r="G115" s="35"/>
      <c r="H115" s="36"/>
      <c r="I115" s="87"/>
    </row>
    <row r="116" spans="1:9" ht="42.75" customHeight="1">
      <c r="A116" s="31" t="s">
        <v>6</v>
      </c>
      <c r="B116" s="3" t="s">
        <v>243</v>
      </c>
      <c r="C116" s="2" t="s">
        <v>82</v>
      </c>
      <c r="D116" s="70">
        <v>9878000</v>
      </c>
      <c r="E116" s="21">
        <v>12325000</v>
      </c>
      <c r="F116" s="19">
        <v>0.93799999999999994</v>
      </c>
      <c r="G116" s="35">
        <f t="shared" si="2"/>
        <v>11560850</v>
      </c>
      <c r="H116" s="36">
        <f t="shared" si="3"/>
        <v>11560000</v>
      </c>
      <c r="I116" s="87"/>
    </row>
    <row r="117" spans="1:9" ht="42.75" customHeight="1">
      <c r="A117" s="31" t="s">
        <v>8</v>
      </c>
      <c r="B117" s="3" t="s">
        <v>62</v>
      </c>
      <c r="C117" s="2" t="s">
        <v>82</v>
      </c>
      <c r="D117" s="71"/>
      <c r="E117" s="21">
        <v>12635000</v>
      </c>
      <c r="F117" s="19">
        <v>0.93799999999999994</v>
      </c>
      <c r="G117" s="35">
        <f t="shared" si="2"/>
        <v>11851630</v>
      </c>
      <c r="H117" s="36">
        <f t="shared" si="3"/>
        <v>11850000</v>
      </c>
      <c r="I117" s="87"/>
    </row>
    <row r="118" spans="1:9" ht="42.75" customHeight="1">
      <c r="A118" s="31" t="s">
        <v>10</v>
      </c>
      <c r="B118" s="3" t="s">
        <v>63</v>
      </c>
      <c r="C118" s="2" t="s">
        <v>82</v>
      </c>
      <c r="D118" s="71"/>
      <c r="E118" s="21">
        <v>13026000</v>
      </c>
      <c r="F118" s="19">
        <v>0.93799999999999994</v>
      </c>
      <c r="G118" s="35">
        <f t="shared" si="2"/>
        <v>12218388</v>
      </c>
      <c r="H118" s="36">
        <f t="shared" si="3"/>
        <v>12220000</v>
      </c>
      <c r="I118" s="87"/>
    </row>
    <row r="119" spans="1:9" ht="42.75" customHeight="1">
      <c r="A119" s="39" t="s">
        <v>14</v>
      </c>
      <c r="B119" s="3" t="s">
        <v>64</v>
      </c>
      <c r="C119" s="2" t="s">
        <v>82</v>
      </c>
      <c r="D119" s="71"/>
      <c r="E119" s="21">
        <v>13565000</v>
      </c>
      <c r="F119" s="19">
        <v>0.93799999999999994</v>
      </c>
      <c r="G119" s="35">
        <f t="shared" si="2"/>
        <v>12723970</v>
      </c>
      <c r="H119" s="36">
        <f t="shared" si="3"/>
        <v>12720000</v>
      </c>
      <c r="I119" s="87"/>
    </row>
    <row r="120" spans="1:9" ht="42.75" customHeight="1">
      <c r="A120" s="39" t="s">
        <v>232</v>
      </c>
      <c r="B120" s="3" t="s">
        <v>65</v>
      </c>
      <c r="C120" s="2" t="s">
        <v>82</v>
      </c>
      <c r="D120" s="71"/>
      <c r="E120" s="21">
        <v>14192000</v>
      </c>
      <c r="F120" s="19">
        <v>0.93799999999999994</v>
      </c>
      <c r="G120" s="35">
        <f t="shared" si="2"/>
        <v>13312096</v>
      </c>
      <c r="H120" s="36">
        <f t="shared" si="3"/>
        <v>13310000</v>
      </c>
      <c r="I120" s="87"/>
    </row>
    <row r="121" spans="1:9" ht="42.75" customHeight="1">
      <c r="A121" s="31" t="s">
        <v>245</v>
      </c>
      <c r="B121" s="3" t="s">
        <v>66</v>
      </c>
      <c r="C121" s="2" t="s">
        <v>82</v>
      </c>
      <c r="D121" s="72"/>
      <c r="E121" s="21">
        <v>14890000</v>
      </c>
      <c r="F121" s="19">
        <v>0.93799999999999994</v>
      </c>
      <c r="G121" s="35">
        <f t="shared" si="2"/>
        <v>13966820</v>
      </c>
      <c r="H121" s="36">
        <f t="shared" si="3"/>
        <v>13970000</v>
      </c>
      <c r="I121" s="88"/>
    </row>
    <row r="122" spans="1:9" ht="40.5" customHeight="1">
      <c r="A122" s="9" t="s">
        <v>59</v>
      </c>
      <c r="B122" s="20" t="s">
        <v>248</v>
      </c>
      <c r="C122" s="20"/>
      <c r="D122" s="20"/>
      <c r="E122" s="20"/>
      <c r="F122" s="20"/>
      <c r="G122" s="35"/>
      <c r="H122" s="36"/>
      <c r="I122" s="63"/>
    </row>
    <row r="123" spans="1:9" ht="33.75" customHeight="1">
      <c r="A123" s="32">
        <v>1</v>
      </c>
      <c r="B123" s="42" t="s">
        <v>61</v>
      </c>
      <c r="C123" s="2" t="s">
        <v>82</v>
      </c>
      <c r="D123" s="8"/>
      <c r="E123" s="21">
        <v>8193000</v>
      </c>
      <c r="F123" s="19">
        <v>0.93799999999999994</v>
      </c>
      <c r="G123" s="35">
        <f t="shared" si="2"/>
        <v>7685034</v>
      </c>
      <c r="H123" s="36">
        <f t="shared" si="3"/>
        <v>7690000</v>
      </c>
      <c r="I123" s="86" t="s">
        <v>285</v>
      </c>
    </row>
    <row r="124" spans="1:9" ht="33.75" customHeight="1">
      <c r="A124" s="31" t="s">
        <v>6</v>
      </c>
      <c r="B124" s="3" t="s">
        <v>62</v>
      </c>
      <c r="C124" s="2" t="s">
        <v>82</v>
      </c>
      <c r="D124" s="8"/>
      <c r="E124" s="21">
        <v>9478000</v>
      </c>
      <c r="F124" s="19">
        <v>0.93799999999999994</v>
      </c>
      <c r="G124" s="35">
        <f t="shared" si="2"/>
        <v>8890364</v>
      </c>
      <c r="H124" s="36">
        <f t="shared" si="3"/>
        <v>8890000</v>
      </c>
      <c r="I124" s="87"/>
    </row>
    <row r="125" spans="1:9" ht="33.75" customHeight="1">
      <c r="A125" s="31" t="s">
        <v>8</v>
      </c>
      <c r="B125" s="3" t="s">
        <v>63</v>
      </c>
      <c r="C125" s="2" t="s">
        <v>82</v>
      </c>
      <c r="D125" s="8"/>
      <c r="E125" s="21">
        <v>10628000</v>
      </c>
      <c r="F125" s="19">
        <v>0.93799999999999994</v>
      </c>
      <c r="G125" s="35">
        <f t="shared" si="2"/>
        <v>9969064</v>
      </c>
      <c r="H125" s="36">
        <f t="shared" si="3"/>
        <v>9970000</v>
      </c>
      <c r="I125" s="87"/>
    </row>
    <row r="126" spans="1:9" ht="33.75" customHeight="1">
      <c r="A126" s="31" t="s">
        <v>10</v>
      </c>
      <c r="B126" s="3" t="s">
        <v>64</v>
      </c>
      <c r="C126" s="2" t="s">
        <v>82</v>
      </c>
      <c r="D126" s="8"/>
      <c r="E126" s="21">
        <v>11828000</v>
      </c>
      <c r="F126" s="19">
        <v>0.93799999999999994</v>
      </c>
      <c r="G126" s="35">
        <f t="shared" si="2"/>
        <v>11094664</v>
      </c>
      <c r="H126" s="36">
        <f t="shared" si="3"/>
        <v>11090000</v>
      </c>
      <c r="I126" s="87"/>
    </row>
    <row r="127" spans="1:9" ht="33.75" customHeight="1">
      <c r="A127" s="31" t="s">
        <v>12</v>
      </c>
      <c r="B127" s="3" t="s">
        <v>65</v>
      </c>
      <c r="C127" s="2" t="s">
        <v>82</v>
      </c>
      <c r="D127" s="8"/>
      <c r="E127" s="21">
        <v>13024000</v>
      </c>
      <c r="F127" s="19">
        <v>0.93799999999999994</v>
      </c>
      <c r="G127" s="35">
        <f t="shared" si="2"/>
        <v>12216512</v>
      </c>
      <c r="H127" s="36">
        <f t="shared" si="3"/>
        <v>12220000</v>
      </c>
      <c r="I127" s="87"/>
    </row>
    <row r="128" spans="1:9" ht="33.75" customHeight="1">
      <c r="A128" s="31" t="s">
        <v>14</v>
      </c>
      <c r="B128" s="3" t="s">
        <v>66</v>
      </c>
      <c r="C128" s="2" t="s">
        <v>82</v>
      </c>
      <c r="D128" s="8"/>
      <c r="E128" s="21">
        <v>14214000</v>
      </c>
      <c r="F128" s="19">
        <v>0.93799999999999994</v>
      </c>
      <c r="G128" s="35">
        <f t="shared" si="2"/>
        <v>13332732</v>
      </c>
      <c r="H128" s="36">
        <f t="shared" si="3"/>
        <v>13330000</v>
      </c>
      <c r="I128" s="87"/>
    </row>
    <row r="129" spans="1:9" ht="33.75" customHeight="1">
      <c r="A129" s="32">
        <v>2</v>
      </c>
      <c r="B129" s="42" t="s">
        <v>67</v>
      </c>
      <c r="C129" s="2" t="s">
        <v>82</v>
      </c>
      <c r="D129" s="8"/>
      <c r="E129" s="21">
        <v>10551000</v>
      </c>
      <c r="F129" s="19">
        <v>0.93799999999999994</v>
      </c>
      <c r="G129" s="35">
        <f t="shared" si="2"/>
        <v>9896838</v>
      </c>
      <c r="H129" s="36">
        <f t="shared" si="3"/>
        <v>9900000</v>
      </c>
      <c r="I129" s="87"/>
    </row>
    <row r="130" spans="1:9" ht="33.75" customHeight="1">
      <c r="A130" s="31" t="s">
        <v>6</v>
      </c>
      <c r="B130" s="3" t="s">
        <v>62</v>
      </c>
      <c r="C130" s="2" t="s">
        <v>82</v>
      </c>
      <c r="D130" s="8"/>
      <c r="E130" s="21">
        <v>11212000</v>
      </c>
      <c r="F130" s="19">
        <v>0.93799999999999994</v>
      </c>
      <c r="G130" s="35">
        <f t="shared" si="2"/>
        <v>10516856</v>
      </c>
      <c r="H130" s="36">
        <f t="shared" si="3"/>
        <v>10520000</v>
      </c>
      <c r="I130" s="87"/>
    </row>
    <row r="131" spans="1:9" ht="33.75" customHeight="1">
      <c r="A131" s="31" t="s">
        <v>8</v>
      </c>
      <c r="B131" s="3" t="s">
        <v>63</v>
      </c>
      <c r="C131" s="2" t="s">
        <v>82</v>
      </c>
      <c r="D131" s="8"/>
      <c r="E131" s="21">
        <v>11905000</v>
      </c>
      <c r="F131" s="19">
        <v>0.93799999999999994</v>
      </c>
      <c r="G131" s="35">
        <f t="shared" si="2"/>
        <v>11166890</v>
      </c>
      <c r="H131" s="36">
        <f t="shared" si="3"/>
        <v>11170000</v>
      </c>
      <c r="I131" s="87"/>
    </row>
    <row r="132" spans="1:9" ht="33.75" customHeight="1">
      <c r="A132" s="31" t="s">
        <v>10</v>
      </c>
      <c r="B132" s="3" t="s">
        <v>64</v>
      </c>
      <c r="C132" s="2" t="s">
        <v>82</v>
      </c>
      <c r="D132" s="8"/>
      <c r="E132" s="21">
        <v>12728000</v>
      </c>
      <c r="F132" s="19">
        <v>0.93799999999999994</v>
      </c>
      <c r="G132" s="35">
        <f t="shared" si="2"/>
        <v>11938864</v>
      </c>
      <c r="H132" s="36">
        <f t="shared" si="3"/>
        <v>11940000</v>
      </c>
      <c r="I132" s="87"/>
    </row>
    <row r="133" spans="1:9" ht="33.75" customHeight="1">
      <c r="A133" s="31" t="s">
        <v>12</v>
      </c>
      <c r="B133" s="3" t="s">
        <v>68</v>
      </c>
      <c r="C133" s="2" t="s">
        <v>82</v>
      </c>
      <c r="D133" s="8"/>
      <c r="E133" s="21">
        <v>13614000</v>
      </c>
      <c r="F133" s="19">
        <v>0.93799999999999994</v>
      </c>
      <c r="G133" s="35">
        <f t="shared" si="2"/>
        <v>12769932</v>
      </c>
      <c r="H133" s="36">
        <f t="shared" si="3"/>
        <v>12770000</v>
      </c>
      <c r="I133" s="87"/>
    </row>
    <row r="134" spans="1:9" ht="33.75" customHeight="1">
      <c r="A134" s="31" t="s">
        <v>14</v>
      </c>
      <c r="B134" s="3" t="s">
        <v>66</v>
      </c>
      <c r="C134" s="2" t="s">
        <v>82</v>
      </c>
      <c r="D134" s="8"/>
      <c r="E134" s="21">
        <v>14548000</v>
      </c>
      <c r="F134" s="19">
        <v>0.93799999999999994</v>
      </c>
      <c r="G134" s="35">
        <f t="shared" si="2"/>
        <v>13646024</v>
      </c>
      <c r="H134" s="36">
        <f t="shared" si="3"/>
        <v>13650000</v>
      </c>
      <c r="I134" s="87"/>
    </row>
    <row r="135" spans="1:9" ht="36" customHeight="1">
      <c r="A135" s="32">
        <v>3</v>
      </c>
      <c r="B135" s="42" t="s">
        <v>69</v>
      </c>
      <c r="C135" s="2" t="s">
        <v>82</v>
      </c>
      <c r="D135" s="8"/>
      <c r="E135" s="21">
        <v>10873000</v>
      </c>
      <c r="F135" s="19">
        <v>0.93799999999999994</v>
      </c>
      <c r="G135" s="35">
        <f t="shared" si="2"/>
        <v>10198874</v>
      </c>
      <c r="H135" s="36">
        <f t="shared" si="3"/>
        <v>10200000</v>
      </c>
      <c r="I135" s="87"/>
    </row>
    <row r="136" spans="1:9" ht="36" customHeight="1">
      <c r="A136" s="31" t="s">
        <v>6</v>
      </c>
      <c r="B136" s="3" t="s">
        <v>62</v>
      </c>
      <c r="C136" s="2" t="s">
        <v>82</v>
      </c>
      <c r="D136" s="8"/>
      <c r="E136" s="21">
        <v>11325000</v>
      </c>
      <c r="F136" s="19">
        <v>0.93799999999999994</v>
      </c>
      <c r="G136" s="35">
        <f t="shared" si="2"/>
        <v>10622850</v>
      </c>
      <c r="H136" s="36">
        <f t="shared" si="3"/>
        <v>10620000</v>
      </c>
      <c r="I136" s="87"/>
    </row>
    <row r="137" spans="1:9" ht="36" customHeight="1">
      <c r="A137" s="31" t="s">
        <v>8</v>
      </c>
      <c r="B137" s="3" t="s">
        <v>63</v>
      </c>
      <c r="C137" s="2" t="s">
        <v>82</v>
      </c>
      <c r="D137" s="8"/>
      <c r="E137" s="21">
        <v>11835000</v>
      </c>
      <c r="F137" s="19">
        <v>0.93799999999999994</v>
      </c>
      <c r="G137" s="35">
        <f t="shared" si="2"/>
        <v>11101230</v>
      </c>
      <c r="H137" s="36">
        <f t="shared" si="3"/>
        <v>11100000</v>
      </c>
      <c r="I137" s="87"/>
    </row>
    <row r="138" spans="1:9" ht="36" customHeight="1">
      <c r="A138" s="31" t="s">
        <v>10</v>
      </c>
      <c r="B138" s="3" t="s">
        <v>64</v>
      </c>
      <c r="C138" s="2" t="s">
        <v>82</v>
      </c>
      <c r="D138" s="8"/>
      <c r="E138" s="21">
        <v>12475000</v>
      </c>
      <c r="F138" s="19">
        <v>0.93799999999999994</v>
      </c>
      <c r="G138" s="35">
        <f t="shared" si="2"/>
        <v>11701550</v>
      </c>
      <c r="H138" s="36">
        <f t="shared" si="3"/>
        <v>11700000</v>
      </c>
      <c r="I138" s="87"/>
    </row>
    <row r="139" spans="1:9" ht="36" customHeight="1">
      <c r="A139" s="31" t="s">
        <v>12</v>
      </c>
      <c r="B139" s="3" t="s">
        <v>65</v>
      </c>
      <c r="C139" s="2" t="s">
        <v>82</v>
      </c>
      <c r="D139" s="8"/>
      <c r="E139" s="21">
        <v>13190000</v>
      </c>
      <c r="F139" s="19">
        <v>0.93799999999999994</v>
      </c>
      <c r="G139" s="35">
        <f t="shared" si="2"/>
        <v>12372220</v>
      </c>
      <c r="H139" s="36">
        <f t="shared" si="3"/>
        <v>12370000</v>
      </c>
      <c r="I139" s="87"/>
    </row>
    <row r="140" spans="1:9" ht="36" customHeight="1">
      <c r="A140" s="31" t="s">
        <v>14</v>
      </c>
      <c r="B140" s="3" t="s">
        <v>66</v>
      </c>
      <c r="C140" s="2" t="s">
        <v>82</v>
      </c>
      <c r="D140" s="8"/>
      <c r="E140" s="21">
        <v>13966000</v>
      </c>
      <c r="F140" s="19">
        <v>0.93799999999999994</v>
      </c>
      <c r="G140" s="35">
        <f t="shared" si="2"/>
        <v>13100108</v>
      </c>
      <c r="H140" s="36">
        <f t="shared" si="3"/>
        <v>13100000</v>
      </c>
      <c r="I140" s="88"/>
    </row>
    <row r="141" spans="1:9" ht="35.25" customHeight="1">
      <c r="A141" s="32">
        <v>4</v>
      </c>
      <c r="B141" s="42" t="s">
        <v>70</v>
      </c>
      <c r="C141" s="2" t="s">
        <v>82</v>
      </c>
      <c r="D141" s="8"/>
      <c r="E141" s="21">
        <v>11368000</v>
      </c>
      <c r="F141" s="19">
        <v>0.93799999999999994</v>
      </c>
      <c r="G141" s="35">
        <f t="shared" si="2"/>
        <v>10663184</v>
      </c>
      <c r="H141" s="36">
        <f t="shared" si="3"/>
        <v>10660000</v>
      </c>
      <c r="I141" s="86" t="s">
        <v>285</v>
      </c>
    </row>
    <row r="142" spans="1:9" ht="35.25" customHeight="1">
      <c r="A142" s="31" t="s">
        <v>6</v>
      </c>
      <c r="B142" s="3" t="s">
        <v>62</v>
      </c>
      <c r="C142" s="2" t="s">
        <v>82</v>
      </c>
      <c r="D142" s="8"/>
      <c r="E142" s="21">
        <v>11656000</v>
      </c>
      <c r="F142" s="19">
        <v>0.93799999999999994</v>
      </c>
      <c r="G142" s="35">
        <f t="shared" ref="G142:G188" si="4">+E142*F142</f>
        <v>10933328</v>
      </c>
      <c r="H142" s="36">
        <f t="shared" ref="H142:H188" si="5">+ROUND(G142,-4)</f>
        <v>10930000</v>
      </c>
      <c r="I142" s="87"/>
    </row>
    <row r="143" spans="1:9" ht="35.25" customHeight="1">
      <c r="A143" s="31" t="s">
        <v>8</v>
      </c>
      <c r="B143" s="3" t="s">
        <v>63</v>
      </c>
      <c r="C143" s="2" t="s">
        <v>82</v>
      </c>
      <c r="D143" s="8"/>
      <c r="E143" s="21">
        <v>12006000</v>
      </c>
      <c r="F143" s="19">
        <v>0.93799999999999994</v>
      </c>
      <c r="G143" s="35">
        <f t="shared" si="4"/>
        <v>11261628</v>
      </c>
      <c r="H143" s="36">
        <f t="shared" si="5"/>
        <v>11260000</v>
      </c>
      <c r="I143" s="87"/>
    </row>
    <row r="144" spans="1:9" ht="35.25" customHeight="1">
      <c r="A144" s="31" t="s">
        <v>10</v>
      </c>
      <c r="B144" s="3" t="s">
        <v>64</v>
      </c>
      <c r="C144" s="2" t="s">
        <v>82</v>
      </c>
      <c r="D144" s="8"/>
      <c r="E144" s="21">
        <v>12468000</v>
      </c>
      <c r="F144" s="19">
        <v>0.93799999999999994</v>
      </c>
      <c r="G144" s="35">
        <f t="shared" si="4"/>
        <v>11694984</v>
      </c>
      <c r="H144" s="36">
        <f t="shared" si="5"/>
        <v>11690000</v>
      </c>
      <c r="I144" s="87"/>
    </row>
    <row r="145" spans="1:9" ht="35.25" customHeight="1">
      <c r="A145" s="31" t="s">
        <v>12</v>
      </c>
      <c r="B145" s="3" t="s">
        <v>65</v>
      </c>
      <c r="C145" s="2" t="s">
        <v>82</v>
      </c>
      <c r="D145" s="8"/>
      <c r="E145" s="21">
        <v>13005000</v>
      </c>
      <c r="F145" s="19">
        <v>0.93799999999999994</v>
      </c>
      <c r="G145" s="35">
        <f t="shared" si="4"/>
        <v>12198690</v>
      </c>
      <c r="H145" s="36">
        <f t="shared" si="5"/>
        <v>12200000</v>
      </c>
      <c r="I145" s="87"/>
    </row>
    <row r="146" spans="1:9" ht="35.25" customHeight="1">
      <c r="A146" s="31" t="s">
        <v>14</v>
      </c>
      <c r="B146" s="3" t="s">
        <v>66</v>
      </c>
      <c r="C146" s="2" t="s">
        <v>82</v>
      </c>
      <c r="D146" s="8"/>
      <c r="E146" s="21">
        <v>13607000</v>
      </c>
      <c r="F146" s="19">
        <v>0.93799999999999994</v>
      </c>
      <c r="G146" s="35">
        <f t="shared" si="4"/>
        <v>12763366</v>
      </c>
      <c r="H146" s="36">
        <f t="shared" si="5"/>
        <v>12760000</v>
      </c>
      <c r="I146" s="87"/>
    </row>
    <row r="147" spans="1:9" ht="35.25" customHeight="1">
      <c r="A147" s="32">
        <v>5</v>
      </c>
      <c r="B147" s="42" t="s">
        <v>71</v>
      </c>
      <c r="C147" s="2" t="s">
        <v>82</v>
      </c>
      <c r="D147" s="8"/>
      <c r="E147" s="21">
        <v>12663000</v>
      </c>
      <c r="F147" s="19">
        <v>0.93799999999999994</v>
      </c>
      <c r="G147" s="35">
        <f t="shared" si="4"/>
        <v>11877894</v>
      </c>
      <c r="H147" s="36">
        <f t="shared" si="5"/>
        <v>11880000</v>
      </c>
      <c r="I147" s="87"/>
    </row>
    <row r="148" spans="1:9" ht="35.25" customHeight="1">
      <c r="A148" s="31" t="s">
        <v>6</v>
      </c>
      <c r="B148" s="3" t="s">
        <v>62</v>
      </c>
      <c r="C148" s="2" t="s">
        <v>82</v>
      </c>
      <c r="D148" s="8"/>
      <c r="E148" s="21">
        <v>12819000</v>
      </c>
      <c r="F148" s="19">
        <v>0.93799999999999994</v>
      </c>
      <c r="G148" s="35">
        <f t="shared" si="4"/>
        <v>12024222</v>
      </c>
      <c r="H148" s="36">
        <f t="shared" si="5"/>
        <v>12020000</v>
      </c>
      <c r="I148" s="87"/>
    </row>
    <row r="149" spans="1:9" ht="35.25" customHeight="1">
      <c r="A149" s="31" t="s">
        <v>8</v>
      </c>
      <c r="B149" s="3" t="s">
        <v>63</v>
      </c>
      <c r="C149" s="2" t="s">
        <v>82</v>
      </c>
      <c r="D149" s="8"/>
      <c r="E149" s="21">
        <v>13035000</v>
      </c>
      <c r="F149" s="19">
        <v>0.93799999999999994</v>
      </c>
      <c r="G149" s="35">
        <f t="shared" si="4"/>
        <v>12226830</v>
      </c>
      <c r="H149" s="36">
        <f t="shared" si="5"/>
        <v>12230000</v>
      </c>
      <c r="I149" s="87"/>
    </row>
    <row r="150" spans="1:9" ht="35.25" customHeight="1">
      <c r="A150" s="31" t="s">
        <v>10</v>
      </c>
      <c r="B150" s="3" t="s">
        <v>64</v>
      </c>
      <c r="C150" s="2" t="s">
        <v>82</v>
      </c>
      <c r="D150" s="8"/>
      <c r="E150" s="21">
        <v>13349000</v>
      </c>
      <c r="F150" s="19">
        <v>0.93799999999999994</v>
      </c>
      <c r="G150" s="35">
        <f t="shared" si="4"/>
        <v>12521362</v>
      </c>
      <c r="H150" s="36">
        <f t="shared" si="5"/>
        <v>12520000</v>
      </c>
      <c r="I150" s="87"/>
    </row>
    <row r="151" spans="1:9" ht="35.25" customHeight="1">
      <c r="A151" s="31" t="s">
        <v>12</v>
      </c>
      <c r="B151" s="3" t="s">
        <v>65</v>
      </c>
      <c r="C151" s="2" t="s">
        <v>82</v>
      </c>
      <c r="D151" s="8"/>
      <c r="E151" s="21">
        <v>13735000</v>
      </c>
      <c r="F151" s="19">
        <v>0.93799999999999994</v>
      </c>
      <c r="G151" s="35">
        <f t="shared" si="4"/>
        <v>12883430</v>
      </c>
      <c r="H151" s="36">
        <f t="shared" si="5"/>
        <v>12880000</v>
      </c>
      <c r="I151" s="87"/>
    </row>
    <row r="152" spans="1:9" ht="35.25" customHeight="1">
      <c r="A152" s="31" t="s">
        <v>14</v>
      </c>
      <c r="B152" s="3" t="s">
        <v>66</v>
      </c>
      <c r="C152" s="2" t="s">
        <v>82</v>
      </c>
      <c r="D152" s="8"/>
      <c r="E152" s="21">
        <v>14185000</v>
      </c>
      <c r="F152" s="19">
        <v>0.93799999999999994</v>
      </c>
      <c r="G152" s="35">
        <f t="shared" si="4"/>
        <v>13305530</v>
      </c>
      <c r="H152" s="36">
        <f t="shared" si="5"/>
        <v>13310000</v>
      </c>
      <c r="I152" s="87"/>
    </row>
    <row r="153" spans="1:9" ht="35.25" customHeight="1">
      <c r="A153" s="32">
        <v>6</v>
      </c>
      <c r="B153" s="42" t="s">
        <v>72</v>
      </c>
      <c r="C153" s="2" t="s">
        <v>82</v>
      </c>
      <c r="D153" s="8"/>
      <c r="E153" s="21">
        <v>14106000</v>
      </c>
      <c r="F153" s="19">
        <v>0.93799999999999994</v>
      </c>
      <c r="G153" s="35">
        <f t="shared" si="4"/>
        <v>13231428</v>
      </c>
      <c r="H153" s="36">
        <f t="shared" si="5"/>
        <v>13230000</v>
      </c>
      <c r="I153" s="87"/>
    </row>
    <row r="154" spans="1:9" ht="35.25" customHeight="1">
      <c r="A154" s="31" t="s">
        <v>6</v>
      </c>
      <c r="B154" s="3" t="s">
        <v>62</v>
      </c>
      <c r="C154" s="2" t="s">
        <v>82</v>
      </c>
      <c r="D154" s="8"/>
      <c r="E154" s="21">
        <v>14189000</v>
      </c>
      <c r="F154" s="19">
        <v>0.93799999999999994</v>
      </c>
      <c r="G154" s="35">
        <f t="shared" si="4"/>
        <v>13309282</v>
      </c>
      <c r="H154" s="36">
        <f t="shared" si="5"/>
        <v>13310000</v>
      </c>
      <c r="I154" s="87"/>
    </row>
    <row r="155" spans="1:9" ht="35.25" customHeight="1">
      <c r="A155" s="31" t="s">
        <v>8</v>
      </c>
      <c r="B155" s="3" t="s">
        <v>63</v>
      </c>
      <c r="C155" s="2" t="s">
        <v>82</v>
      </c>
      <c r="D155" s="8"/>
      <c r="E155" s="21">
        <v>14328000</v>
      </c>
      <c r="F155" s="19">
        <v>0.93799999999999994</v>
      </c>
      <c r="G155" s="35">
        <f t="shared" si="4"/>
        <v>13439664</v>
      </c>
      <c r="H155" s="36">
        <f t="shared" si="5"/>
        <v>13440000</v>
      </c>
      <c r="I155" s="87"/>
    </row>
    <row r="156" spans="1:9" ht="35.25" customHeight="1">
      <c r="A156" s="31" t="s">
        <v>10</v>
      </c>
      <c r="B156" s="3" t="s">
        <v>64</v>
      </c>
      <c r="C156" s="2" t="s">
        <v>82</v>
      </c>
      <c r="D156" s="8"/>
      <c r="E156" s="21">
        <v>14559000</v>
      </c>
      <c r="F156" s="19">
        <v>0.93799999999999994</v>
      </c>
      <c r="G156" s="35">
        <f t="shared" si="4"/>
        <v>13656342</v>
      </c>
      <c r="H156" s="36">
        <f t="shared" si="5"/>
        <v>13660000</v>
      </c>
      <c r="I156" s="87"/>
    </row>
    <row r="157" spans="1:9" ht="35.25" customHeight="1">
      <c r="A157" s="31" t="s">
        <v>12</v>
      </c>
      <c r="B157" s="3" t="s">
        <v>65</v>
      </c>
      <c r="C157" s="2" t="s">
        <v>82</v>
      </c>
      <c r="D157" s="8"/>
      <c r="E157" s="21">
        <v>14860000</v>
      </c>
      <c r="F157" s="19">
        <v>0.93799999999999994</v>
      </c>
      <c r="G157" s="35">
        <f t="shared" si="4"/>
        <v>13938680</v>
      </c>
      <c r="H157" s="36">
        <f t="shared" si="5"/>
        <v>13940000</v>
      </c>
      <c r="I157" s="87"/>
    </row>
    <row r="158" spans="1:9" ht="35.25" customHeight="1">
      <c r="A158" s="31" t="s">
        <v>14</v>
      </c>
      <c r="B158" s="3" t="s">
        <v>66</v>
      </c>
      <c r="C158" s="2" t="s">
        <v>82</v>
      </c>
      <c r="D158" s="8"/>
      <c r="E158" s="21">
        <v>15221000</v>
      </c>
      <c r="F158" s="19">
        <v>0.93799999999999994</v>
      </c>
      <c r="G158" s="35">
        <f t="shared" si="4"/>
        <v>14277298</v>
      </c>
      <c r="H158" s="36">
        <f t="shared" si="5"/>
        <v>14280000</v>
      </c>
      <c r="I158" s="88"/>
    </row>
    <row r="159" spans="1:9" ht="35.25" customHeight="1">
      <c r="A159" s="32">
        <v>7</v>
      </c>
      <c r="B159" s="42" t="s">
        <v>73</v>
      </c>
      <c r="C159" s="2" t="s">
        <v>82</v>
      </c>
      <c r="D159" s="8"/>
      <c r="E159" s="21">
        <v>14810000</v>
      </c>
      <c r="F159" s="19">
        <v>0.93799999999999994</v>
      </c>
      <c r="G159" s="35">
        <f t="shared" si="4"/>
        <v>13891780</v>
      </c>
      <c r="H159" s="36">
        <f t="shared" si="5"/>
        <v>13890000</v>
      </c>
      <c r="I159" s="86" t="s">
        <v>285</v>
      </c>
    </row>
    <row r="160" spans="1:9" ht="35.25" customHeight="1">
      <c r="A160" s="31" t="s">
        <v>6</v>
      </c>
      <c r="B160" s="3" t="s">
        <v>62</v>
      </c>
      <c r="C160" s="2" t="s">
        <v>82</v>
      </c>
      <c r="D160" s="8"/>
      <c r="E160" s="21">
        <v>14854000</v>
      </c>
      <c r="F160" s="19">
        <v>0.93799999999999994</v>
      </c>
      <c r="G160" s="35">
        <f t="shared" si="4"/>
        <v>13933052</v>
      </c>
      <c r="H160" s="36">
        <f t="shared" si="5"/>
        <v>13930000</v>
      </c>
      <c r="I160" s="87"/>
    </row>
    <row r="161" spans="1:9" ht="35.25" customHeight="1">
      <c r="A161" s="31" t="s">
        <v>8</v>
      </c>
      <c r="B161" s="3" t="s">
        <v>63</v>
      </c>
      <c r="C161" s="2" t="s">
        <v>82</v>
      </c>
      <c r="D161" s="8"/>
      <c r="E161" s="21">
        <v>14946000</v>
      </c>
      <c r="F161" s="19">
        <v>0.93799999999999994</v>
      </c>
      <c r="G161" s="35">
        <f t="shared" si="4"/>
        <v>14019348</v>
      </c>
      <c r="H161" s="36">
        <f t="shared" si="5"/>
        <v>14020000</v>
      </c>
      <c r="I161" s="87"/>
    </row>
    <row r="162" spans="1:9" ht="35.25" customHeight="1">
      <c r="A162" s="31" t="s">
        <v>10</v>
      </c>
      <c r="B162" s="3" t="s">
        <v>64</v>
      </c>
      <c r="C162" s="2" t="s">
        <v>82</v>
      </c>
      <c r="D162" s="8"/>
      <c r="E162" s="21">
        <v>15117000</v>
      </c>
      <c r="F162" s="19">
        <v>0.93799999999999994</v>
      </c>
      <c r="G162" s="35">
        <f t="shared" si="4"/>
        <v>14179746</v>
      </c>
      <c r="H162" s="36">
        <f t="shared" si="5"/>
        <v>14180000</v>
      </c>
      <c r="I162" s="87"/>
    </row>
    <row r="163" spans="1:9" ht="35.25" customHeight="1">
      <c r="A163" s="31" t="s">
        <v>12</v>
      </c>
      <c r="B163" s="3" t="s">
        <v>65</v>
      </c>
      <c r="C163" s="2" t="s">
        <v>82</v>
      </c>
      <c r="D163" s="8"/>
      <c r="E163" s="21">
        <v>15348000</v>
      </c>
      <c r="F163" s="19">
        <v>0.93799999999999994</v>
      </c>
      <c r="G163" s="35">
        <f t="shared" si="4"/>
        <v>14396424</v>
      </c>
      <c r="H163" s="36">
        <f t="shared" si="5"/>
        <v>14400000</v>
      </c>
      <c r="I163" s="87"/>
    </row>
    <row r="164" spans="1:9" ht="35.25" customHeight="1">
      <c r="A164" s="31" t="s">
        <v>14</v>
      </c>
      <c r="B164" s="3" t="s">
        <v>66</v>
      </c>
      <c r="C164" s="2" t="s">
        <v>82</v>
      </c>
      <c r="D164" s="8"/>
      <c r="E164" s="21">
        <v>15633000</v>
      </c>
      <c r="F164" s="19">
        <v>0.93799999999999994</v>
      </c>
      <c r="G164" s="35">
        <f t="shared" si="4"/>
        <v>14663754</v>
      </c>
      <c r="H164" s="36">
        <f t="shared" si="5"/>
        <v>14660000</v>
      </c>
      <c r="I164" s="87"/>
    </row>
    <row r="165" spans="1:9" ht="35.25" customHeight="1">
      <c r="A165" s="32">
        <v>8</v>
      </c>
      <c r="B165" s="42" t="s">
        <v>74</v>
      </c>
      <c r="C165" s="2" t="s">
        <v>82</v>
      </c>
      <c r="D165" s="8"/>
      <c r="E165" s="21">
        <v>16183000</v>
      </c>
      <c r="F165" s="19">
        <v>0.93799999999999994</v>
      </c>
      <c r="G165" s="35">
        <f t="shared" si="4"/>
        <v>15179654</v>
      </c>
      <c r="H165" s="36">
        <f t="shared" si="5"/>
        <v>15180000</v>
      </c>
      <c r="I165" s="87"/>
    </row>
    <row r="166" spans="1:9" ht="35.25" customHeight="1">
      <c r="A166" s="31" t="s">
        <v>6</v>
      </c>
      <c r="B166" s="3" t="s">
        <v>62</v>
      </c>
      <c r="C166" s="2" t="s">
        <v>82</v>
      </c>
      <c r="D166" s="8"/>
      <c r="E166" s="21">
        <v>16209000</v>
      </c>
      <c r="F166" s="19">
        <v>0.93799999999999994</v>
      </c>
      <c r="G166" s="35">
        <f t="shared" si="4"/>
        <v>15204042</v>
      </c>
      <c r="H166" s="36">
        <f t="shared" si="5"/>
        <v>15200000</v>
      </c>
      <c r="I166" s="87"/>
    </row>
    <row r="167" spans="1:9" ht="35.25" customHeight="1">
      <c r="A167" s="31" t="s">
        <v>8</v>
      </c>
      <c r="B167" s="3" t="s">
        <v>63</v>
      </c>
      <c r="C167" s="2" t="s">
        <v>82</v>
      </c>
      <c r="D167" s="8"/>
      <c r="E167" s="21">
        <v>16279000</v>
      </c>
      <c r="F167" s="19">
        <v>0.93799999999999994</v>
      </c>
      <c r="G167" s="35">
        <f t="shared" si="4"/>
        <v>15269702</v>
      </c>
      <c r="H167" s="36">
        <f t="shared" si="5"/>
        <v>15270000</v>
      </c>
      <c r="I167" s="87"/>
    </row>
    <row r="168" spans="1:9" ht="35.25" customHeight="1">
      <c r="A168" s="31" t="s">
        <v>10</v>
      </c>
      <c r="B168" s="3" t="s">
        <v>64</v>
      </c>
      <c r="C168" s="2" t="s">
        <v>82</v>
      </c>
      <c r="D168" s="8"/>
      <c r="E168" s="21">
        <v>16422000</v>
      </c>
      <c r="F168" s="19">
        <v>0.93799999999999994</v>
      </c>
      <c r="G168" s="35">
        <f t="shared" si="4"/>
        <v>15403836</v>
      </c>
      <c r="H168" s="36">
        <f t="shared" si="5"/>
        <v>15400000</v>
      </c>
      <c r="I168" s="87"/>
    </row>
    <row r="169" spans="1:9" ht="35.25" customHeight="1">
      <c r="A169" s="31" t="s">
        <v>12</v>
      </c>
      <c r="B169" s="3" t="s">
        <v>65</v>
      </c>
      <c r="C169" s="2" t="s">
        <v>82</v>
      </c>
      <c r="D169" s="8"/>
      <c r="E169" s="21">
        <v>16623000</v>
      </c>
      <c r="F169" s="19">
        <v>0.93799999999999994</v>
      </c>
      <c r="G169" s="35">
        <f t="shared" si="4"/>
        <v>15592374</v>
      </c>
      <c r="H169" s="36">
        <f t="shared" si="5"/>
        <v>15590000</v>
      </c>
      <c r="I169" s="87"/>
    </row>
    <row r="170" spans="1:9" ht="35.25" customHeight="1">
      <c r="A170" s="31" t="s">
        <v>14</v>
      </c>
      <c r="B170" s="3" t="s">
        <v>66</v>
      </c>
      <c r="C170" s="2" t="s">
        <v>82</v>
      </c>
      <c r="D170" s="8"/>
      <c r="E170" s="21">
        <v>16876000</v>
      </c>
      <c r="F170" s="19">
        <v>0.93799999999999994</v>
      </c>
      <c r="G170" s="35">
        <f t="shared" si="4"/>
        <v>15829688</v>
      </c>
      <c r="H170" s="36">
        <f t="shared" si="5"/>
        <v>15830000</v>
      </c>
      <c r="I170" s="87"/>
    </row>
    <row r="171" spans="1:9" ht="35.25" customHeight="1">
      <c r="A171" s="32">
        <v>9</v>
      </c>
      <c r="B171" s="42" t="s">
        <v>75</v>
      </c>
      <c r="C171" s="2" t="s">
        <v>82</v>
      </c>
      <c r="D171" s="8"/>
      <c r="E171" s="21">
        <v>17372000</v>
      </c>
      <c r="F171" s="19">
        <v>0.93799999999999994</v>
      </c>
      <c r="G171" s="35">
        <f t="shared" si="4"/>
        <v>16294935.999999998</v>
      </c>
      <c r="H171" s="36">
        <f t="shared" si="5"/>
        <v>16290000</v>
      </c>
      <c r="I171" s="87"/>
    </row>
    <row r="172" spans="1:9" ht="35.25" customHeight="1">
      <c r="A172" s="31" t="s">
        <v>6</v>
      </c>
      <c r="B172" s="3" t="s">
        <v>62</v>
      </c>
      <c r="C172" s="2" t="s">
        <v>82</v>
      </c>
      <c r="D172" s="8"/>
      <c r="E172" s="21">
        <v>17382000</v>
      </c>
      <c r="F172" s="19">
        <v>0.93799999999999994</v>
      </c>
      <c r="G172" s="35">
        <f t="shared" si="4"/>
        <v>16304315.999999998</v>
      </c>
      <c r="H172" s="36">
        <f t="shared" si="5"/>
        <v>16300000</v>
      </c>
      <c r="I172" s="87"/>
    </row>
    <row r="173" spans="1:9" ht="35.25" customHeight="1">
      <c r="A173" s="31" t="s">
        <v>8</v>
      </c>
      <c r="B173" s="3" t="s">
        <v>63</v>
      </c>
      <c r="C173" s="2" t="s">
        <v>82</v>
      </c>
      <c r="D173" s="8"/>
      <c r="E173" s="21">
        <v>17435000</v>
      </c>
      <c r="F173" s="19">
        <v>0.93799999999999994</v>
      </c>
      <c r="G173" s="35">
        <f t="shared" si="4"/>
        <v>16354029.999999998</v>
      </c>
      <c r="H173" s="36">
        <f t="shared" si="5"/>
        <v>16350000</v>
      </c>
      <c r="I173" s="87"/>
    </row>
    <row r="174" spans="1:9" ht="35.25" customHeight="1">
      <c r="A174" s="31" t="s">
        <v>10</v>
      </c>
      <c r="B174" s="3" t="s">
        <v>64</v>
      </c>
      <c r="C174" s="2" t="s">
        <v>82</v>
      </c>
      <c r="D174" s="8"/>
      <c r="E174" s="21">
        <v>17556000</v>
      </c>
      <c r="F174" s="19">
        <v>0.93799999999999994</v>
      </c>
      <c r="G174" s="35">
        <f t="shared" si="4"/>
        <v>16467527.999999998</v>
      </c>
      <c r="H174" s="36">
        <f t="shared" si="5"/>
        <v>16470000</v>
      </c>
      <c r="I174" s="87"/>
    </row>
    <row r="175" spans="1:9" ht="35.25" customHeight="1">
      <c r="A175" s="31" t="s">
        <v>12</v>
      </c>
      <c r="B175" s="3" t="s">
        <v>65</v>
      </c>
      <c r="C175" s="2" t="s">
        <v>82</v>
      </c>
      <c r="D175" s="8"/>
      <c r="E175" s="21">
        <v>17731000</v>
      </c>
      <c r="F175" s="19">
        <v>0.93799999999999994</v>
      </c>
      <c r="G175" s="35">
        <f t="shared" si="4"/>
        <v>16631677.999999998</v>
      </c>
      <c r="H175" s="36">
        <f t="shared" si="5"/>
        <v>16630000</v>
      </c>
      <c r="I175" s="87"/>
    </row>
    <row r="176" spans="1:9" ht="35.25" customHeight="1">
      <c r="A176" s="31" t="s">
        <v>14</v>
      </c>
      <c r="B176" s="3" t="s">
        <v>66</v>
      </c>
      <c r="C176" s="2" t="s">
        <v>82</v>
      </c>
      <c r="D176" s="8"/>
      <c r="E176" s="21">
        <v>17957000</v>
      </c>
      <c r="F176" s="19">
        <v>0.93799999999999994</v>
      </c>
      <c r="G176" s="35">
        <f t="shared" si="4"/>
        <v>16843666</v>
      </c>
      <c r="H176" s="36">
        <f t="shared" si="5"/>
        <v>16840000</v>
      </c>
      <c r="I176" s="88"/>
    </row>
    <row r="177" spans="1:9" ht="34.5" customHeight="1">
      <c r="A177" s="32">
        <v>10</v>
      </c>
      <c r="B177" s="42" t="s">
        <v>76</v>
      </c>
      <c r="C177" s="2" t="s">
        <v>82</v>
      </c>
      <c r="D177" s="8"/>
      <c r="E177" s="21">
        <v>18570000</v>
      </c>
      <c r="F177" s="19">
        <v>0.93799999999999994</v>
      </c>
      <c r="G177" s="35">
        <f t="shared" si="4"/>
        <v>17418660</v>
      </c>
      <c r="H177" s="36">
        <f t="shared" si="5"/>
        <v>17420000</v>
      </c>
      <c r="I177" s="86" t="s">
        <v>285</v>
      </c>
    </row>
    <row r="178" spans="1:9" ht="34.5" customHeight="1">
      <c r="A178" s="31" t="s">
        <v>6</v>
      </c>
      <c r="B178" s="3" t="s">
        <v>62</v>
      </c>
      <c r="C178" s="2" t="s">
        <v>82</v>
      </c>
      <c r="D178" s="8"/>
      <c r="E178" s="21">
        <v>18576000</v>
      </c>
      <c r="F178" s="19">
        <v>0.93799999999999994</v>
      </c>
      <c r="G178" s="35">
        <f t="shared" si="4"/>
        <v>17424288</v>
      </c>
      <c r="H178" s="36">
        <f t="shared" si="5"/>
        <v>17420000</v>
      </c>
      <c r="I178" s="87"/>
    </row>
    <row r="179" spans="1:9" ht="34.5" customHeight="1">
      <c r="A179" s="31" t="s">
        <v>8</v>
      </c>
      <c r="B179" s="3" t="s">
        <v>63</v>
      </c>
      <c r="C179" s="2" t="s">
        <v>82</v>
      </c>
      <c r="D179" s="8"/>
      <c r="E179" s="21">
        <v>18623000</v>
      </c>
      <c r="F179" s="19">
        <v>0.93799999999999994</v>
      </c>
      <c r="G179" s="35">
        <f t="shared" si="4"/>
        <v>17468374</v>
      </c>
      <c r="H179" s="36">
        <f t="shared" si="5"/>
        <v>17470000</v>
      </c>
      <c r="I179" s="87"/>
    </row>
    <row r="180" spans="1:9" ht="34.5" customHeight="1">
      <c r="A180" s="31" t="s">
        <v>10</v>
      </c>
      <c r="B180" s="3" t="s">
        <v>64</v>
      </c>
      <c r="C180" s="2" t="s">
        <v>82</v>
      </c>
      <c r="D180" s="8"/>
      <c r="E180" s="21">
        <v>18733000</v>
      </c>
      <c r="F180" s="19">
        <v>0.93799999999999994</v>
      </c>
      <c r="G180" s="35">
        <f t="shared" si="4"/>
        <v>17571554</v>
      </c>
      <c r="H180" s="36">
        <f t="shared" si="5"/>
        <v>17570000</v>
      </c>
      <c r="I180" s="87"/>
    </row>
    <row r="181" spans="1:9" ht="34.5" customHeight="1">
      <c r="A181" s="31" t="s">
        <v>12</v>
      </c>
      <c r="B181" s="3" t="s">
        <v>65</v>
      </c>
      <c r="C181" s="2" t="s">
        <v>82</v>
      </c>
      <c r="D181" s="8"/>
      <c r="E181" s="21">
        <v>18898000</v>
      </c>
      <c r="F181" s="19">
        <v>0.93799999999999994</v>
      </c>
      <c r="G181" s="35">
        <f t="shared" si="4"/>
        <v>17726324</v>
      </c>
      <c r="H181" s="36">
        <f t="shared" si="5"/>
        <v>17730000</v>
      </c>
      <c r="I181" s="87"/>
    </row>
    <row r="182" spans="1:9" ht="34.5" customHeight="1">
      <c r="A182" s="31" t="s">
        <v>14</v>
      </c>
      <c r="B182" s="3" t="s">
        <v>66</v>
      </c>
      <c r="C182" s="2" t="s">
        <v>82</v>
      </c>
      <c r="D182" s="8"/>
      <c r="E182" s="21">
        <v>19110000</v>
      </c>
      <c r="F182" s="19">
        <v>0.93799999999999994</v>
      </c>
      <c r="G182" s="35">
        <f t="shared" si="4"/>
        <v>17925180</v>
      </c>
      <c r="H182" s="36">
        <f t="shared" si="5"/>
        <v>17930000</v>
      </c>
      <c r="I182" s="87"/>
    </row>
    <row r="183" spans="1:9" ht="34.5" customHeight="1">
      <c r="A183" s="32">
        <v>11</v>
      </c>
      <c r="B183" s="42" t="s">
        <v>77</v>
      </c>
      <c r="C183" s="2" t="s">
        <v>82</v>
      </c>
      <c r="D183" s="8"/>
      <c r="E183" s="21">
        <v>19757000</v>
      </c>
      <c r="F183" s="19">
        <v>0.93799999999999994</v>
      </c>
      <c r="G183" s="35">
        <f t="shared" si="4"/>
        <v>18532066</v>
      </c>
      <c r="H183" s="36">
        <f t="shared" si="5"/>
        <v>18530000</v>
      </c>
      <c r="I183" s="87"/>
    </row>
    <row r="184" spans="1:9" ht="34.5" customHeight="1">
      <c r="A184" s="31" t="s">
        <v>6</v>
      </c>
      <c r="B184" s="3" t="s">
        <v>62</v>
      </c>
      <c r="C184" s="2" t="s">
        <v>82</v>
      </c>
      <c r="D184" s="8"/>
      <c r="E184" s="21">
        <v>19760000</v>
      </c>
      <c r="F184" s="19">
        <v>0.93799999999999994</v>
      </c>
      <c r="G184" s="35">
        <f t="shared" si="4"/>
        <v>18534880</v>
      </c>
      <c r="H184" s="36">
        <f t="shared" si="5"/>
        <v>18530000</v>
      </c>
      <c r="I184" s="87"/>
    </row>
    <row r="185" spans="1:9" ht="34.5" customHeight="1">
      <c r="A185" s="31" t="s">
        <v>8</v>
      </c>
      <c r="B185" s="3" t="s">
        <v>63</v>
      </c>
      <c r="C185" s="2" t="s">
        <v>82</v>
      </c>
      <c r="D185" s="8"/>
      <c r="E185" s="21">
        <v>19802000</v>
      </c>
      <c r="F185" s="19">
        <v>0.93799999999999994</v>
      </c>
      <c r="G185" s="35">
        <f t="shared" si="4"/>
        <v>18574276</v>
      </c>
      <c r="H185" s="36">
        <f t="shared" si="5"/>
        <v>18570000</v>
      </c>
      <c r="I185" s="87"/>
    </row>
    <row r="186" spans="1:9" ht="34.5" customHeight="1">
      <c r="A186" s="31" t="s">
        <v>10</v>
      </c>
      <c r="B186" s="3" t="s">
        <v>64</v>
      </c>
      <c r="C186" s="2" t="s">
        <v>82</v>
      </c>
      <c r="D186" s="8"/>
      <c r="E186" s="21">
        <v>19905000</v>
      </c>
      <c r="F186" s="19">
        <v>0.93799999999999994</v>
      </c>
      <c r="G186" s="35">
        <f t="shared" si="4"/>
        <v>18670890</v>
      </c>
      <c r="H186" s="36">
        <f t="shared" si="5"/>
        <v>18670000</v>
      </c>
      <c r="I186" s="87"/>
    </row>
    <row r="187" spans="1:9" ht="34.5" customHeight="1">
      <c r="A187" s="31" t="s">
        <v>12</v>
      </c>
      <c r="B187" s="3" t="s">
        <v>65</v>
      </c>
      <c r="C187" s="2" t="s">
        <v>82</v>
      </c>
      <c r="D187" s="8"/>
      <c r="E187" s="21">
        <v>20059000</v>
      </c>
      <c r="F187" s="19">
        <v>0.93799999999999994</v>
      </c>
      <c r="G187" s="35">
        <f t="shared" si="4"/>
        <v>18815342</v>
      </c>
      <c r="H187" s="36">
        <f t="shared" si="5"/>
        <v>18820000</v>
      </c>
      <c r="I187" s="87"/>
    </row>
    <row r="188" spans="1:9" ht="34.5" customHeight="1">
      <c r="A188" s="31" t="s">
        <v>14</v>
      </c>
      <c r="B188" s="3" t="s">
        <v>66</v>
      </c>
      <c r="C188" s="2" t="s">
        <v>82</v>
      </c>
      <c r="D188" s="8"/>
      <c r="E188" s="21">
        <v>20261000</v>
      </c>
      <c r="F188" s="19">
        <v>0.93799999999999994</v>
      </c>
      <c r="G188" s="35">
        <f t="shared" si="4"/>
        <v>19004818</v>
      </c>
      <c r="H188" s="36">
        <f t="shared" si="5"/>
        <v>19000000</v>
      </c>
      <c r="I188" s="88"/>
    </row>
    <row r="189" spans="1:9" ht="30" customHeight="1">
      <c r="A189" s="6" t="s">
        <v>78</v>
      </c>
      <c r="B189" s="7" t="s">
        <v>257</v>
      </c>
      <c r="C189" s="2"/>
      <c r="D189" s="8"/>
      <c r="E189" s="35"/>
      <c r="F189" s="15"/>
      <c r="G189" s="21"/>
      <c r="H189" s="21"/>
      <c r="I189" s="64"/>
    </row>
    <row r="190" spans="1:9" ht="36.75" customHeight="1">
      <c r="A190" s="41">
        <v>1</v>
      </c>
      <c r="B190" s="42" t="s">
        <v>258</v>
      </c>
      <c r="C190" s="2"/>
      <c r="D190" s="8"/>
      <c r="E190" s="35"/>
      <c r="F190" s="15"/>
      <c r="G190" s="21"/>
      <c r="H190" s="21"/>
      <c r="I190" s="86" t="s">
        <v>295</v>
      </c>
    </row>
    <row r="191" spans="1:9" ht="42" customHeight="1">
      <c r="A191" s="38" t="s">
        <v>6</v>
      </c>
      <c r="B191" s="3" t="s">
        <v>259</v>
      </c>
      <c r="C191" s="28" t="s">
        <v>269</v>
      </c>
      <c r="D191" s="8"/>
      <c r="E191" s="35">
        <v>3366000</v>
      </c>
      <c r="F191" s="15">
        <v>0.93100000000000005</v>
      </c>
      <c r="G191" s="21">
        <f>+E191*F191</f>
        <v>3133746</v>
      </c>
      <c r="H191" s="22">
        <f>+ROUND(G191,-4)</f>
        <v>3130000</v>
      </c>
      <c r="I191" s="87"/>
    </row>
    <row r="192" spans="1:9" ht="32.25" customHeight="1">
      <c r="A192" s="38" t="s">
        <v>8</v>
      </c>
      <c r="B192" s="3" t="s">
        <v>260</v>
      </c>
      <c r="C192" s="28" t="s">
        <v>269</v>
      </c>
      <c r="D192" s="8"/>
      <c r="E192" s="35">
        <v>2029000</v>
      </c>
      <c r="F192" s="15">
        <v>0.93100000000000005</v>
      </c>
      <c r="G192" s="21">
        <f t="shared" ref="G192:G202" si="6">+E192*F192</f>
        <v>1888999</v>
      </c>
      <c r="H192" s="22">
        <f t="shared" ref="H192:H202" si="7">+ROUND(G192,-4)</f>
        <v>1890000</v>
      </c>
      <c r="I192" s="87"/>
    </row>
    <row r="193" spans="1:9" ht="32.25" customHeight="1">
      <c r="A193" s="38" t="s">
        <v>10</v>
      </c>
      <c r="B193" s="44" t="s">
        <v>261</v>
      </c>
      <c r="C193" s="28" t="s">
        <v>269</v>
      </c>
      <c r="D193" s="8"/>
      <c r="E193" s="35">
        <v>3127000</v>
      </c>
      <c r="F193" s="15">
        <v>0.93100000000000005</v>
      </c>
      <c r="G193" s="21">
        <f t="shared" si="6"/>
        <v>2911237</v>
      </c>
      <c r="H193" s="22">
        <f t="shared" si="7"/>
        <v>2910000</v>
      </c>
      <c r="I193" s="87"/>
    </row>
    <row r="194" spans="1:9" ht="32.25" customHeight="1">
      <c r="A194" s="38" t="s">
        <v>12</v>
      </c>
      <c r="B194" s="44" t="s">
        <v>262</v>
      </c>
      <c r="C194" s="28" t="s">
        <v>269</v>
      </c>
      <c r="D194" s="8"/>
      <c r="E194" s="35">
        <v>1814000</v>
      </c>
      <c r="F194" s="15">
        <v>0.93100000000000005</v>
      </c>
      <c r="G194" s="21">
        <f t="shared" si="6"/>
        <v>1688834</v>
      </c>
      <c r="H194" s="22">
        <f t="shared" si="7"/>
        <v>1690000</v>
      </c>
      <c r="I194" s="88"/>
    </row>
    <row r="195" spans="1:9" ht="36" customHeight="1">
      <c r="A195" s="41">
        <v>2</v>
      </c>
      <c r="B195" s="42" t="s">
        <v>263</v>
      </c>
      <c r="C195" s="2"/>
      <c r="D195" s="8"/>
      <c r="E195" s="35"/>
      <c r="F195" s="15"/>
      <c r="G195" s="21"/>
      <c r="H195" s="22"/>
      <c r="I195" s="46"/>
    </row>
    <row r="196" spans="1:9" ht="34.5" customHeight="1">
      <c r="A196" s="38" t="s">
        <v>6</v>
      </c>
      <c r="B196" s="43" t="s">
        <v>264</v>
      </c>
      <c r="C196" s="45" t="s">
        <v>270</v>
      </c>
      <c r="D196" s="8"/>
      <c r="E196" s="35">
        <v>3161000</v>
      </c>
      <c r="F196" s="15">
        <v>0.93100000000000005</v>
      </c>
      <c r="G196" s="21">
        <f t="shared" si="6"/>
        <v>2942891</v>
      </c>
      <c r="H196" s="22">
        <f t="shared" si="7"/>
        <v>2940000</v>
      </c>
      <c r="I196" s="91" t="s">
        <v>296</v>
      </c>
    </row>
    <row r="197" spans="1:9" ht="34.5" customHeight="1">
      <c r="A197" s="38" t="s">
        <v>8</v>
      </c>
      <c r="B197" s="43" t="s">
        <v>265</v>
      </c>
      <c r="C197" s="45" t="s">
        <v>270</v>
      </c>
      <c r="D197" s="8"/>
      <c r="E197" s="35">
        <v>3397000</v>
      </c>
      <c r="F197" s="15">
        <v>0.93100000000000005</v>
      </c>
      <c r="G197" s="21">
        <f t="shared" si="6"/>
        <v>3162607</v>
      </c>
      <c r="H197" s="22">
        <f t="shared" si="7"/>
        <v>3160000</v>
      </c>
      <c r="I197" s="91"/>
    </row>
    <row r="198" spans="1:9" ht="34.5" customHeight="1">
      <c r="A198" s="38" t="s">
        <v>10</v>
      </c>
      <c r="B198" s="43" t="s">
        <v>266</v>
      </c>
      <c r="C198" s="45" t="s">
        <v>270</v>
      </c>
      <c r="D198" s="8"/>
      <c r="E198" s="35">
        <v>4177000</v>
      </c>
      <c r="F198" s="15">
        <v>0.93100000000000005</v>
      </c>
      <c r="G198" s="21">
        <f t="shared" si="6"/>
        <v>3888787</v>
      </c>
      <c r="H198" s="22">
        <f t="shared" si="7"/>
        <v>3890000</v>
      </c>
      <c r="I198" s="91"/>
    </row>
    <row r="199" spans="1:9" ht="34.5" customHeight="1">
      <c r="A199" s="38" t="s">
        <v>12</v>
      </c>
      <c r="B199" s="43" t="s">
        <v>267</v>
      </c>
      <c r="C199" s="45" t="s">
        <v>270</v>
      </c>
      <c r="D199" s="8"/>
      <c r="E199" s="35">
        <v>2664000</v>
      </c>
      <c r="F199" s="15">
        <v>0.93100000000000005</v>
      </c>
      <c r="G199" s="21">
        <f t="shared" si="6"/>
        <v>2480184</v>
      </c>
      <c r="H199" s="22">
        <f t="shared" si="7"/>
        <v>2480000</v>
      </c>
      <c r="I199" s="91"/>
    </row>
    <row r="200" spans="1:9" ht="29.25" customHeight="1">
      <c r="A200" s="41">
        <v>3</v>
      </c>
      <c r="B200" s="42" t="s">
        <v>268</v>
      </c>
      <c r="C200" s="2"/>
      <c r="D200" s="8"/>
      <c r="E200" s="35"/>
      <c r="F200" s="15"/>
      <c r="G200" s="21"/>
      <c r="H200" s="22"/>
      <c r="I200" s="64"/>
    </row>
    <row r="201" spans="1:9" ht="78.75" customHeight="1">
      <c r="A201" s="38" t="s">
        <v>6</v>
      </c>
      <c r="B201" s="3" t="s">
        <v>246</v>
      </c>
      <c r="C201" s="2" t="s">
        <v>82</v>
      </c>
      <c r="D201" s="8"/>
      <c r="E201" s="35">
        <v>8619000</v>
      </c>
      <c r="F201" s="15">
        <v>0.93100000000000005</v>
      </c>
      <c r="G201" s="21">
        <f t="shared" si="6"/>
        <v>8024289</v>
      </c>
      <c r="H201" s="22">
        <f t="shared" si="7"/>
        <v>8020000</v>
      </c>
      <c r="I201" s="86" t="s">
        <v>297</v>
      </c>
    </row>
    <row r="202" spans="1:9" ht="78.75" customHeight="1">
      <c r="A202" s="38" t="s">
        <v>8</v>
      </c>
      <c r="B202" s="3" t="s">
        <v>247</v>
      </c>
      <c r="C202" s="2" t="s">
        <v>82</v>
      </c>
      <c r="D202" s="8"/>
      <c r="E202" s="35">
        <v>10957000</v>
      </c>
      <c r="F202" s="15">
        <v>0.93100000000000005</v>
      </c>
      <c r="G202" s="21">
        <f t="shared" si="6"/>
        <v>10200967</v>
      </c>
      <c r="H202" s="22">
        <f t="shared" si="7"/>
        <v>10200000</v>
      </c>
      <c r="I202" s="89"/>
    </row>
    <row r="203" spans="1:9" ht="24" customHeight="1">
      <c r="A203" s="6" t="s">
        <v>188</v>
      </c>
      <c r="B203" s="7" t="s">
        <v>33</v>
      </c>
      <c r="C203" s="2"/>
      <c r="D203" s="8"/>
      <c r="E203" s="35"/>
      <c r="F203" s="15"/>
      <c r="G203" s="21"/>
      <c r="H203" s="21"/>
      <c r="I203" s="64"/>
    </row>
    <row r="204" spans="1:9" ht="33" customHeight="1">
      <c r="A204" s="49">
        <v>1</v>
      </c>
      <c r="B204" s="50" t="s">
        <v>226</v>
      </c>
      <c r="C204" s="30"/>
      <c r="D204" s="8"/>
      <c r="E204" s="30"/>
      <c r="F204" s="30"/>
      <c r="G204" s="21"/>
      <c r="H204" s="21"/>
      <c r="I204" s="64"/>
    </row>
    <row r="205" spans="1:9" ht="33.75" customHeight="1">
      <c r="A205" s="39" t="s">
        <v>6</v>
      </c>
      <c r="B205" s="30" t="s">
        <v>227</v>
      </c>
      <c r="C205" s="2" t="s">
        <v>82</v>
      </c>
      <c r="D205" s="8"/>
      <c r="E205" s="35">
        <v>1958000</v>
      </c>
      <c r="F205" s="15">
        <v>0.93100000000000005</v>
      </c>
      <c r="G205" s="21">
        <f>+E205*F205</f>
        <v>1822898</v>
      </c>
      <c r="H205" s="22">
        <f>+ROUND(G205,-4)</f>
        <v>1820000</v>
      </c>
      <c r="I205" s="86" t="s">
        <v>298</v>
      </c>
    </row>
    <row r="206" spans="1:9" ht="33.75" customHeight="1">
      <c r="A206" s="39" t="s">
        <v>8</v>
      </c>
      <c r="B206" s="30" t="s">
        <v>228</v>
      </c>
      <c r="C206" s="2" t="s">
        <v>82</v>
      </c>
      <c r="D206" s="8"/>
      <c r="E206" s="35">
        <v>2268000</v>
      </c>
      <c r="F206" s="15">
        <v>0.93100000000000005</v>
      </c>
      <c r="G206" s="21">
        <f t="shared" ref="G206:G229" si="8">+E206*F206</f>
        <v>2111508</v>
      </c>
      <c r="H206" s="22">
        <f t="shared" ref="H206:H229" si="9">+ROUND(G206,-4)</f>
        <v>2110000</v>
      </c>
      <c r="I206" s="87"/>
    </row>
    <row r="207" spans="1:9" ht="33.75" customHeight="1">
      <c r="A207" s="39" t="s">
        <v>10</v>
      </c>
      <c r="B207" s="30" t="s">
        <v>229</v>
      </c>
      <c r="C207" s="2" t="s">
        <v>82</v>
      </c>
      <c r="D207" s="8"/>
      <c r="E207" s="35">
        <v>2638000</v>
      </c>
      <c r="F207" s="15">
        <v>0.93100000000000005</v>
      </c>
      <c r="G207" s="21">
        <f t="shared" si="8"/>
        <v>2455978</v>
      </c>
      <c r="H207" s="22">
        <f t="shared" si="9"/>
        <v>2460000</v>
      </c>
      <c r="I207" s="87"/>
    </row>
    <row r="208" spans="1:9" ht="33.75" customHeight="1">
      <c r="A208" s="39" t="s">
        <v>12</v>
      </c>
      <c r="B208" s="30" t="s">
        <v>230</v>
      </c>
      <c r="C208" s="2" t="s">
        <v>82</v>
      </c>
      <c r="D208" s="8"/>
      <c r="E208" s="35">
        <v>3127000</v>
      </c>
      <c r="F208" s="15">
        <v>0.93100000000000005</v>
      </c>
      <c r="G208" s="21">
        <f t="shared" si="8"/>
        <v>2911237</v>
      </c>
      <c r="H208" s="22">
        <f t="shared" si="9"/>
        <v>2910000</v>
      </c>
      <c r="I208" s="87"/>
    </row>
    <row r="209" spans="1:9" ht="33.75" customHeight="1">
      <c r="A209" s="39" t="s">
        <v>14</v>
      </c>
      <c r="B209" s="30" t="s">
        <v>231</v>
      </c>
      <c r="C209" s="2" t="s">
        <v>82</v>
      </c>
      <c r="D209" s="8"/>
      <c r="E209" s="35">
        <v>3366000</v>
      </c>
      <c r="F209" s="15">
        <v>0.93100000000000005</v>
      </c>
      <c r="G209" s="21">
        <f t="shared" si="8"/>
        <v>3133746</v>
      </c>
      <c r="H209" s="22">
        <f t="shared" si="9"/>
        <v>3130000</v>
      </c>
      <c r="I209" s="87"/>
    </row>
    <row r="210" spans="1:9" ht="33.75" customHeight="1">
      <c r="A210" s="39" t="s">
        <v>232</v>
      </c>
      <c r="B210" s="30" t="s">
        <v>233</v>
      </c>
      <c r="C210" s="2" t="s">
        <v>82</v>
      </c>
      <c r="D210" s="8"/>
      <c r="E210" s="35">
        <v>2853000</v>
      </c>
      <c r="F210" s="15">
        <v>0.93100000000000005</v>
      </c>
      <c r="G210" s="21">
        <f t="shared" si="8"/>
        <v>2656143</v>
      </c>
      <c r="H210" s="22">
        <f t="shared" si="9"/>
        <v>2660000</v>
      </c>
      <c r="I210" s="88"/>
    </row>
    <row r="211" spans="1:9" ht="39" customHeight="1">
      <c r="A211" s="49">
        <v>2</v>
      </c>
      <c r="B211" s="50" t="s">
        <v>234</v>
      </c>
      <c r="C211" s="30"/>
      <c r="D211" s="8"/>
      <c r="E211" s="30"/>
      <c r="F211" s="30"/>
      <c r="G211" s="21"/>
      <c r="H211" s="22"/>
      <c r="I211" s="64"/>
    </row>
    <row r="212" spans="1:9" ht="41.25" customHeight="1">
      <c r="A212" s="39" t="s">
        <v>6</v>
      </c>
      <c r="B212" s="30" t="s">
        <v>231</v>
      </c>
      <c r="C212" s="2" t="s">
        <v>82</v>
      </c>
      <c r="D212" s="8"/>
      <c r="E212" s="35">
        <v>5276000</v>
      </c>
      <c r="F212" s="15">
        <v>0.93100000000000005</v>
      </c>
      <c r="G212" s="21">
        <f t="shared" si="8"/>
        <v>4911956</v>
      </c>
      <c r="H212" s="22">
        <f t="shared" si="9"/>
        <v>4910000</v>
      </c>
      <c r="I212" s="86" t="s">
        <v>298</v>
      </c>
    </row>
    <row r="213" spans="1:9" ht="41.25" customHeight="1">
      <c r="A213" s="39" t="s">
        <v>8</v>
      </c>
      <c r="B213" s="30" t="s">
        <v>235</v>
      </c>
      <c r="C213" s="2" t="s">
        <v>82</v>
      </c>
      <c r="D213" s="8"/>
      <c r="E213" s="35">
        <v>4965000</v>
      </c>
      <c r="F213" s="15">
        <v>0.93100000000000005</v>
      </c>
      <c r="G213" s="21">
        <f t="shared" si="8"/>
        <v>4622415</v>
      </c>
      <c r="H213" s="22">
        <f t="shared" si="9"/>
        <v>4620000</v>
      </c>
      <c r="I213" s="87"/>
    </row>
    <row r="214" spans="1:9" ht="41.25" customHeight="1">
      <c r="A214" s="39" t="s">
        <v>10</v>
      </c>
      <c r="B214" s="30" t="s">
        <v>236</v>
      </c>
      <c r="C214" s="2" t="s">
        <v>82</v>
      </c>
      <c r="D214" s="8"/>
      <c r="E214" s="35">
        <v>4631000</v>
      </c>
      <c r="F214" s="15">
        <v>0.93100000000000005</v>
      </c>
      <c r="G214" s="21">
        <f t="shared" si="8"/>
        <v>4311461</v>
      </c>
      <c r="H214" s="22">
        <f t="shared" si="9"/>
        <v>4310000</v>
      </c>
      <c r="I214" s="87"/>
    </row>
    <row r="215" spans="1:9" ht="41.25" customHeight="1">
      <c r="A215" s="39" t="s">
        <v>12</v>
      </c>
      <c r="B215" s="30" t="s">
        <v>233</v>
      </c>
      <c r="C215" s="2" t="s">
        <v>82</v>
      </c>
      <c r="D215" s="8"/>
      <c r="E215" s="35">
        <v>4595000</v>
      </c>
      <c r="F215" s="15">
        <v>0.93100000000000005</v>
      </c>
      <c r="G215" s="21">
        <f t="shared" si="8"/>
        <v>4277945</v>
      </c>
      <c r="H215" s="22">
        <f t="shared" si="9"/>
        <v>4280000</v>
      </c>
      <c r="I215" s="87"/>
    </row>
    <row r="216" spans="1:9" ht="45" customHeight="1">
      <c r="A216" s="39" t="s">
        <v>14</v>
      </c>
      <c r="B216" s="30" t="s">
        <v>237</v>
      </c>
      <c r="C216" s="2" t="s">
        <v>82</v>
      </c>
      <c r="D216" s="8"/>
      <c r="E216" s="35">
        <v>4512000</v>
      </c>
      <c r="F216" s="15">
        <v>0.93100000000000005</v>
      </c>
      <c r="G216" s="21">
        <f t="shared" si="8"/>
        <v>4200672</v>
      </c>
      <c r="H216" s="22">
        <f t="shared" si="9"/>
        <v>4200000</v>
      </c>
      <c r="I216" s="87"/>
    </row>
    <row r="217" spans="1:9" ht="45" customHeight="1">
      <c r="A217" s="39" t="s">
        <v>232</v>
      </c>
      <c r="B217" s="30" t="s">
        <v>238</v>
      </c>
      <c r="C217" s="2" t="s">
        <v>82</v>
      </c>
      <c r="D217" s="8"/>
      <c r="E217" s="35">
        <v>4297000</v>
      </c>
      <c r="F217" s="15">
        <v>0.93100000000000005</v>
      </c>
      <c r="G217" s="21">
        <f t="shared" si="8"/>
        <v>4000507</v>
      </c>
      <c r="H217" s="22">
        <f t="shared" si="9"/>
        <v>4000000</v>
      </c>
      <c r="I217" s="88"/>
    </row>
    <row r="218" spans="1:9" ht="45" customHeight="1">
      <c r="A218" s="49">
        <v>3</v>
      </c>
      <c r="B218" s="50" t="s">
        <v>254</v>
      </c>
      <c r="C218" s="30"/>
      <c r="D218" s="8"/>
      <c r="E218" s="30"/>
      <c r="F218" s="30"/>
      <c r="G218" s="21"/>
      <c r="H218" s="22"/>
      <c r="I218" s="64"/>
    </row>
    <row r="219" spans="1:9" ht="39.75" customHeight="1">
      <c r="A219" s="39" t="s">
        <v>6</v>
      </c>
      <c r="B219" s="30" t="s">
        <v>239</v>
      </c>
      <c r="C219" s="2" t="s">
        <v>82</v>
      </c>
      <c r="D219" s="8"/>
      <c r="E219" s="35">
        <v>5622000</v>
      </c>
      <c r="F219" s="15">
        <v>0.93100000000000005</v>
      </c>
      <c r="G219" s="21">
        <f t="shared" si="8"/>
        <v>5234082</v>
      </c>
      <c r="H219" s="22">
        <f t="shared" si="9"/>
        <v>5230000</v>
      </c>
      <c r="I219" s="86" t="s">
        <v>298</v>
      </c>
    </row>
    <row r="220" spans="1:9" ht="39.75" customHeight="1">
      <c r="A220" s="39" t="s">
        <v>8</v>
      </c>
      <c r="B220" s="30" t="s">
        <v>231</v>
      </c>
      <c r="C220" s="2" t="s">
        <v>82</v>
      </c>
      <c r="D220" s="8"/>
      <c r="E220" s="35">
        <v>5956000</v>
      </c>
      <c r="F220" s="15">
        <v>0.93100000000000005</v>
      </c>
      <c r="G220" s="21">
        <f t="shared" si="8"/>
        <v>5545036</v>
      </c>
      <c r="H220" s="22">
        <f t="shared" si="9"/>
        <v>5550000</v>
      </c>
      <c r="I220" s="87"/>
    </row>
    <row r="221" spans="1:9" ht="39.75" customHeight="1">
      <c r="A221" s="39" t="s">
        <v>10</v>
      </c>
      <c r="B221" s="30" t="s">
        <v>233</v>
      </c>
      <c r="C221" s="2" t="s">
        <v>82</v>
      </c>
      <c r="D221" s="8"/>
      <c r="E221" s="35">
        <v>5312000</v>
      </c>
      <c r="F221" s="15">
        <v>0.93100000000000005</v>
      </c>
      <c r="G221" s="21">
        <f t="shared" si="8"/>
        <v>4945472</v>
      </c>
      <c r="H221" s="22">
        <f t="shared" si="9"/>
        <v>4950000</v>
      </c>
      <c r="I221" s="87"/>
    </row>
    <row r="222" spans="1:9" ht="39.75" customHeight="1">
      <c r="A222" s="39" t="s">
        <v>12</v>
      </c>
      <c r="B222" s="30" t="s">
        <v>230</v>
      </c>
      <c r="C222" s="2" t="s">
        <v>82</v>
      </c>
      <c r="D222" s="8"/>
      <c r="E222" s="35">
        <v>6302000</v>
      </c>
      <c r="F222" s="15">
        <v>0.93100000000000005</v>
      </c>
      <c r="G222" s="21">
        <f t="shared" si="8"/>
        <v>5867162</v>
      </c>
      <c r="H222" s="22">
        <f t="shared" si="9"/>
        <v>5870000</v>
      </c>
      <c r="I222" s="87"/>
    </row>
    <row r="223" spans="1:9" ht="39.75" customHeight="1">
      <c r="A223" s="39" t="s">
        <v>14</v>
      </c>
      <c r="B223" s="30" t="s">
        <v>240</v>
      </c>
      <c r="C223" s="2" t="s">
        <v>82</v>
      </c>
      <c r="D223" s="8"/>
      <c r="E223" s="35">
        <v>5133000</v>
      </c>
      <c r="F223" s="15">
        <v>0.93100000000000005</v>
      </c>
      <c r="G223" s="21">
        <f t="shared" si="8"/>
        <v>4778823</v>
      </c>
      <c r="H223" s="22">
        <f t="shared" si="9"/>
        <v>4780000</v>
      </c>
      <c r="I223" s="87"/>
    </row>
    <row r="224" spans="1:9" ht="39.75" customHeight="1">
      <c r="A224" s="39" t="s">
        <v>232</v>
      </c>
      <c r="B224" s="30" t="s">
        <v>237</v>
      </c>
      <c r="C224" s="2" t="s">
        <v>82</v>
      </c>
      <c r="D224" s="8"/>
      <c r="E224" s="35">
        <v>5527000</v>
      </c>
      <c r="F224" s="15">
        <v>0.93100000000000005</v>
      </c>
      <c r="G224" s="21">
        <f t="shared" si="8"/>
        <v>5145637</v>
      </c>
      <c r="H224" s="22">
        <f t="shared" si="9"/>
        <v>5150000</v>
      </c>
      <c r="I224" s="88"/>
    </row>
    <row r="225" spans="1:9" ht="35.25" customHeight="1">
      <c r="A225" s="49">
        <v>4</v>
      </c>
      <c r="B225" s="50" t="s">
        <v>255</v>
      </c>
      <c r="C225" s="30"/>
      <c r="D225" s="8"/>
      <c r="E225" s="30"/>
      <c r="F225" s="30"/>
      <c r="G225" s="21"/>
      <c r="H225" s="22"/>
      <c r="I225" s="64"/>
    </row>
    <row r="226" spans="1:9" ht="86.25" customHeight="1">
      <c r="A226" s="39" t="s">
        <v>6</v>
      </c>
      <c r="B226" s="30" t="s">
        <v>230</v>
      </c>
      <c r="C226" s="2" t="s">
        <v>82</v>
      </c>
      <c r="D226" s="8"/>
      <c r="E226" s="35">
        <v>8594000</v>
      </c>
      <c r="F226" s="15">
        <v>0.93100000000000005</v>
      </c>
      <c r="G226" s="21">
        <f t="shared" si="8"/>
        <v>8001014</v>
      </c>
      <c r="H226" s="22">
        <f t="shared" si="9"/>
        <v>8000000</v>
      </c>
      <c r="I226" s="86" t="s">
        <v>298</v>
      </c>
    </row>
    <row r="227" spans="1:9" ht="86.25" customHeight="1">
      <c r="A227" s="66" t="s">
        <v>8</v>
      </c>
      <c r="B227" s="13" t="s">
        <v>233</v>
      </c>
      <c r="C227" s="28" t="s">
        <v>82</v>
      </c>
      <c r="D227" s="8"/>
      <c r="E227" s="37">
        <v>8940000</v>
      </c>
      <c r="F227" s="29">
        <v>0.93100000000000005</v>
      </c>
      <c r="G227" s="21">
        <f t="shared" si="8"/>
        <v>8323140</v>
      </c>
      <c r="H227" s="22">
        <f t="shared" si="9"/>
        <v>8320000</v>
      </c>
      <c r="I227" s="89"/>
    </row>
    <row r="228" spans="1:9" ht="35.25" customHeight="1">
      <c r="A228" s="49">
        <v>5</v>
      </c>
      <c r="B228" s="50" t="s">
        <v>256</v>
      </c>
      <c r="C228" s="30"/>
      <c r="D228" s="8"/>
      <c r="E228" s="30"/>
      <c r="F228" s="30"/>
      <c r="G228" s="21"/>
      <c r="H228" s="22"/>
      <c r="I228" s="64"/>
    </row>
    <row r="229" spans="1:9" ht="165" customHeight="1">
      <c r="A229" s="66" t="s">
        <v>6</v>
      </c>
      <c r="B229" s="13" t="s">
        <v>233</v>
      </c>
      <c r="C229" s="28" t="s">
        <v>82</v>
      </c>
      <c r="D229" s="8"/>
      <c r="E229" s="37">
        <v>5068000</v>
      </c>
      <c r="F229" s="29">
        <v>0.93100000000000005</v>
      </c>
      <c r="G229" s="21">
        <f t="shared" si="8"/>
        <v>4718308</v>
      </c>
      <c r="H229" s="22">
        <f t="shared" si="9"/>
        <v>4720000</v>
      </c>
      <c r="I229" s="68" t="s">
        <v>298</v>
      </c>
    </row>
    <row r="230" spans="1:9" ht="147.75" customHeight="1">
      <c r="A230" s="67">
        <v>6</v>
      </c>
      <c r="B230" s="90" t="s">
        <v>241</v>
      </c>
      <c r="C230" s="90"/>
      <c r="D230" s="90"/>
      <c r="E230" s="90"/>
      <c r="F230" s="90"/>
      <c r="G230" s="90"/>
      <c r="H230" s="90"/>
      <c r="I230" s="13" t="s">
        <v>299</v>
      </c>
    </row>
  </sheetData>
  <mergeCells count="32">
    <mergeCell ref="I26:I43"/>
    <mergeCell ref="I44:I61"/>
    <mergeCell ref="I62:I73"/>
    <mergeCell ref="I75:I78"/>
    <mergeCell ref="I79:I87"/>
    <mergeCell ref="I212:I217"/>
    <mergeCell ref="I219:I224"/>
    <mergeCell ref="I226:I227"/>
    <mergeCell ref="B230:H230"/>
    <mergeCell ref="I201:I202"/>
    <mergeCell ref="I196:I199"/>
    <mergeCell ref="I205:I210"/>
    <mergeCell ref="I101:I107"/>
    <mergeCell ref="I108:I121"/>
    <mergeCell ref="I190:I194"/>
    <mergeCell ref="I88:I94"/>
    <mergeCell ref="I123:I140"/>
    <mergeCell ref="I141:I158"/>
    <mergeCell ref="I159:I176"/>
    <mergeCell ref="I177:I188"/>
    <mergeCell ref="D102:D107"/>
    <mergeCell ref="D109:D114"/>
    <mergeCell ref="D116:D121"/>
    <mergeCell ref="A1:I1"/>
    <mergeCell ref="A2:I2"/>
    <mergeCell ref="A3:I3"/>
    <mergeCell ref="A5:A6"/>
    <mergeCell ref="B5:B6"/>
    <mergeCell ref="C5:C6"/>
    <mergeCell ref="D5:D6"/>
    <mergeCell ref="E5:I5"/>
    <mergeCell ref="I8:I25"/>
  </mergeCells>
  <pageMargins left="0.5" right="0.25" top="0.5" bottom="0.5" header="0.3" footer="0.3"/>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PA2</vt:lpstr>
      <vt:lpstr>Sheet3</vt:lpstr>
      <vt:lpstr>Sheet1</vt:lpstr>
      <vt:lpstr>Sheet1!Print_Titles</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2025-10-09T03:00:54Z</cp:lastPrinted>
  <dcterms:created xsi:type="dcterms:W3CDTF">2025-09-08T03:33:15Z</dcterms:created>
  <dcterms:modified xsi:type="dcterms:W3CDTF">2025-10-09T03:11:05Z</dcterms:modified>
</cp:coreProperties>
</file>